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rdonbrothersgroup-my.sharepoint.com/personal/smutyanda_gordonbrothers_com/Documents/Documents/800-WAM-H2B-DATA-FILES/700-PAUL-SAYED-FILES/"/>
    </mc:Choice>
  </mc:AlternateContent>
  <xr:revisionPtr revIDLastSave="0" documentId="14_{D84F7C40-274B-4B12-917E-15F50230A324}" xr6:coauthVersionLast="47" xr6:coauthVersionMax="47" xr10:uidLastSave="{00000000-0000-0000-0000-000000000000}"/>
  <bookViews>
    <workbookView xWindow="11445" yWindow="-18180" windowWidth="29040" windowHeight="17640" xr2:uid="{E341B7A6-F5F6-42A8-8E9B-C8789AFC3C3A}"/>
  </bookViews>
  <sheets>
    <sheet name="Gouldsboro-Items Sold By Unit" sheetId="5" r:id="rId1"/>
    <sheet name="Gouldsboro-Sold Only-By-Pallet" sheetId="6" r:id="rId2"/>
  </sheets>
  <definedNames>
    <definedName name="_xlnm._FilterDatabase" localSheetId="0" hidden="1">'Gouldsboro-Items Sold By Unit'!$D$3:$M$107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0" i="6" l="1"/>
  <c r="J180" i="6"/>
  <c r="P179" i="6"/>
  <c r="P178" i="6"/>
  <c r="J176" i="6"/>
  <c r="P175" i="6"/>
  <c r="P174" i="6"/>
  <c r="P173" i="6"/>
  <c r="P172" i="6"/>
  <c r="P176" i="6" s="1"/>
  <c r="J170" i="6"/>
  <c r="P169" i="6"/>
  <c r="P168" i="6"/>
  <c r="P167" i="6"/>
  <c r="P166" i="6"/>
  <c r="P165" i="6"/>
  <c r="P164" i="6"/>
  <c r="P163" i="6"/>
  <c r="P170" i="6" s="1"/>
  <c r="J161" i="6"/>
  <c r="P160" i="6"/>
  <c r="P161" i="6" s="1"/>
  <c r="P159" i="6"/>
  <c r="J157" i="6"/>
  <c r="P156" i="6"/>
  <c r="P155" i="6"/>
  <c r="P157" i="6" s="1"/>
  <c r="J153" i="6"/>
  <c r="P152" i="6"/>
  <c r="P153" i="6" s="1"/>
  <c r="P151" i="6"/>
  <c r="P150" i="6"/>
  <c r="P148" i="6"/>
  <c r="J148" i="6"/>
  <c r="P147" i="6"/>
  <c r="P146" i="6"/>
  <c r="J144" i="6"/>
  <c r="P143" i="6"/>
  <c r="P142" i="6"/>
  <c r="P144" i="6" s="1"/>
  <c r="J140" i="6"/>
  <c r="P139" i="6"/>
  <c r="P138" i="6"/>
  <c r="P140" i="6" s="1"/>
  <c r="J136" i="6"/>
  <c r="P135" i="6"/>
  <c r="P134" i="6"/>
  <c r="P136" i="6" s="1"/>
  <c r="P133" i="6"/>
  <c r="J131" i="6"/>
  <c r="P130" i="6"/>
  <c r="P129" i="6"/>
  <c r="P128" i="6"/>
  <c r="P127" i="6"/>
  <c r="P126" i="6"/>
  <c r="P125" i="6"/>
  <c r="P124" i="6"/>
  <c r="P123" i="6"/>
  <c r="P122" i="6"/>
  <c r="P131" i="6" s="1"/>
  <c r="P120" i="6"/>
  <c r="J120" i="6"/>
  <c r="P119" i="6"/>
  <c r="P118" i="6"/>
  <c r="P117" i="6"/>
  <c r="P116" i="6"/>
  <c r="P115" i="6"/>
  <c r="P114" i="6"/>
  <c r="J112" i="6"/>
  <c r="P111" i="6"/>
  <c r="P110" i="6"/>
  <c r="P109" i="6"/>
  <c r="P108" i="6"/>
  <c r="P107" i="6"/>
  <c r="P112" i="6" s="1"/>
  <c r="J105" i="6"/>
  <c r="P104" i="6"/>
  <c r="P105" i="6" s="1"/>
  <c r="P103" i="6"/>
  <c r="P102" i="6"/>
  <c r="P100" i="6"/>
  <c r="J100" i="6"/>
  <c r="P99" i="6"/>
  <c r="P98" i="6"/>
  <c r="J96" i="6"/>
  <c r="P95" i="6"/>
  <c r="P94" i="6"/>
  <c r="P96" i="6" s="1"/>
  <c r="J92" i="6"/>
  <c r="P91" i="6"/>
  <c r="P90" i="6"/>
  <c r="P89" i="6"/>
  <c r="P88" i="6"/>
  <c r="P92" i="6" s="1"/>
  <c r="J86" i="6"/>
  <c r="P85" i="6"/>
  <c r="P84" i="6"/>
  <c r="P83" i="6"/>
  <c r="P82" i="6"/>
  <c r="P86" i="6" s="1"/>
  <c r="J80" i="6"/>
  <c r="P79" i="6"/>
  <c r="P78" i="6"/>
  <c r="P77" i="6"/>
  <c r="P76" i="6"/>
  <c r="P80" i="6" s="1"/>
  <c r="J74" i="6"/>
  <c r="P73" i="6"/>
  <c r="P72" i="6"/>
  <c r="P71" i="6"/>
  <c r="P74" i="6" s="1"/>
  <c r="P70" i="6"/>
  <c r="P68" i="6"/>
  <c r="J68" i="6"/>
  <c r="P67" i="6"/>
  <c r="P66" i="6"/>
  <c r="P65" i="6"/>
  <c r="J63" i="6"/>
  <c r="P62" i="6"/>
  <c r="P61" i="6"/>
  <c r="P60" i="6"/>
  <c r="P63" i="6" s="1"/>
  <c r="J58" i="6"/>
  <c r="P57" i="6"/>
  <c r="P56" i="6"/>
  <c r="P58" i="6" s="1"/>
  <c r="P54" i="6"/>
  <c r="J54" i="6"/>
  <c r="P53" i="6"/>
  <c r="P52" i="6"/>
  <c r="J50" i="6"/>
  <c r="P49" i="6"/>
  <c r="P48" i="6"/>
  <c r="P50" i="6" s="1"/>
  <c r="J46" i="6"/>
  <c r="P45" i="6"/>
  <c r="P44" i="6"/>
  <c r="P43" i="6"/>
  <c r="P46" i="6" s="1"/>
  <c r="J41" i="6"/>
  <c r="P40" i="6"/>
  <c r="P39" i="6"/>
  <c r="P41" i="6" s="1"/>
  <c r="P38" i="6"/>
  <c r="P37" i="6"/>
  <c r="P36" i="6"/>
  <c r="P35" i="6"/>
  <c r="J33" i="6"/>
  <c r="P32" i="6"/>
  <c r="P31" i="6"/>
  <c r="P33" i="6" s="1"/>
  <c r="J29" i="6"/>
  <c r="P28" i="6"/>
  <c r="P27" i="6"/>
  <c r="P26" i="6"/>
  <c r="P29" i="6" s="1"/>
  <c r="J24" i="6"/>
  <c r="P23" i="6"/>
  <c r="P22" i="6"/>
  <c r="P21" i="6"/>
  <c r="J19" i="6"/>
  <c r="P18" i="6"/>
  <c r="P17" i="6"/>
  <c r="P16" i="6"/>
  <c r="P15" i="6"/>
  <c r="P14" i="6"/>
  <c r="P13" i="6"/>
  <c r="P19" i="6" s="1"/>
  <c r="P24" i="6" s="1"/>
  <c r="J11" i="6"/>
  <c r="P10" i="6"/>
  <c r="P9" i="6"/>
  <c r="P8" i="6"/>
  <c r="P7" i="6"/>
  <c r="P11" i="6" s="1"/>
  <c r="P6" i="6"/>
  <c r="P5" i="6"/>
  <c r="P4" i="6"/>
  <c r="N2" i="5" l="1"/>
  <c r="L2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4" i="5"/>
</calcChain>
</file>

<file path=xl/sharedStrings.xml><?xml version="1.0" encoding="utf-8"?>
<sst xmlns="http://schemas.openxmlformats.org/spreadsheetml/2006/main" count="1635" uniqueCount="666">
  <si>
    <t/>
  </si>
  <si>
    <t>WHITE COTTON MASK</t>
  </si>
  <si>
    <t>BLACK COTTON MASK</t>
  </si>
  <si>
    <t>3 PLY BLACK MASK 3PK</t>
  </si>
  <si>
    <t>3 PLY DISPOSABLE MASK-10 PACK</t>
  </si>
  <si>
    <t>MUG HOOKS STICK MOUNT 4PC ASTD</t>
  </si>
  <si>
    <t>NAIL &amp; BRAD ASS'T</t>
  </si>
  <si>
    <t>WIRE NAILS 1"</t>
  </si>
  <si>
    <t>STOP DOOR SAVER SATIN NICKEL</t>
  </si>
  <si>
    <t>BALL CATCH FLNG 1" US26</t>
  </si>
  <si>
    <t>BALL CATCH FLNG BALL 1" US3</t>
  </si>
  <si>
    <t>BRACKET HANDRAIL HD US15 POLY</t>
  </si>
  <si>
    <t>CATCH DOUBLE ROLLER BRS PLATE</t>
  </si>
  <si>
    <t>CLOSER DOOR PARALLEL ARM,BROWN</t>
  </si>
  <si>
    <t>HNG CONCLD FRMLS FULL OL 1PR</t>
  </si>
  <si>
    <t>HNG 1.625 SLF CLS FLH SN 25INR</t>
  </si>
  <si>
    <t>HNG 1.625 SLF CLS FLH WHT25INR</t>
  </si>
  <si>
    <t>HNG 1.5 SLFCLS 3/8OFF PB 25INR</t>
  </si>
  <si>
    <t>HNG SLF CLS PRT WRP US15 PR PB</t>
  </si>
  <si>
    <t>HNG 3.5 2.2MM RP 1/4R US4 BX</t>
  </si>
  <si>
    <t>HINGE FLAG LEAF 3.5 X 1.25 EA</t>
  </si>
  <si>
    <t>KNOB CAB HOLLOW BRASS 1.25" SN</t>
  </si>
  <si>
    <t>KNB CABINET PLASTIC WHT 1.5"</t>
  </si>
  <si>
    <t>KNOB CAB BRUSH NICKEL 1-1/4"</t>
  </si>
  <si>
    <t>KNB CAB ZDC 1-5/8" SN PBG</t>
  </si>
  <si>
    <t>STOP DR RUBBER WEDGE 5" BRN</t>
  </si>
  <si>
    <t>STOP DOOR TIP W/HOLE BROWN</t>
  </si>
  <si>
    <t>BRACE CHAIR LEG ZP 500/BX</t>
  </si>
  <si>
    <t>CATCH BULLET</t>
  </si>
  <si>
    <t>HINGE LITE NRW 2" ZP NRP BULK</t>
  </si>
  <si>
    <t>HINGE LITE NRW 2.5" ZP NRP BUL</t>
  </si>
  <si>
    <t>KNOB DIE CAST 1-1/2" CH</t>
  </si>
  <si>
    <t>SHELF BOARD WHITE 12X48</t>
  </si>
  <si>
    <t>BEV WASTE &amp; OVERFLOW WASHER</t>
  </si>
  <si>
    <t>1 1/2 MACK BASIN WASHER</t>
  </si>
  <si>
    <t>CLOSE COUPLED GASKET AM STD</t>
  </si>
  <si>
    <t>BLACK NIPPLE 3/4  X CLOSE</t>
  </si>
  <si>
    <t>GALV RED TEE 3/4 X 1/2IN</t>
  </si>
  <si>
    <t>1-1/2 X 4 CP TAILPIECE-BULK</t>
  </si>
  <si>
    <t>CLOSET POLE SOCKET SET ZP 2PC</t>
  </si>
  <si>
    <t>FENDER WASHERS 8-32 - ZINC - 1</t>
  </si>
  <si>
    <t>SELF-DRL SCRW 8 X3/4IN 8PC E</t>
  </si>
  <si>
    <t>SELF-DRL SCRW 10 X 1IN 7PC E</t>
  </si>
  <si>
    <t>LAG SCR 1/4"X1-1/2" 4PC E</t>
  </si>
  <si>
    <t>LAG SCREW 5/16"X1-1/2" 3PC E</t>
  </si>
  <si>
    <t>FLAT WASHER 3/16IN ZINC 33PC E</t>
  </si>
  <si>
    <t>FLAT WASHER 3/8" 15PC E</t>
  </si>
  <si>
    <t>MACH SCR 8-32 X 3/4IN 17PC E</t>
  </si>
  <si>
    <t>MACH SCR RDSLOT 1/4"-20 X 1" 7</t>
  </si>
  <si>
    <t>WOOD SCR FHPHIL 6X3/4" 24PC E</t>
  </si>
  <si>
    <t>WOOD SCR 8 X 3/4IN 20PC E</t>
  </si>
  <si>
    <t>MACH SCR RDSLOT +HXNT 10-24X3/</t>
  </si>
  <si>
    <t>HEX HEAD BOLT 1/4"-20 X 1-1/2"</t>
  </si>
  <si>
    <t>MACH SCR PNPHIL 8-32X2" 7PC E</t>
  </si>
  <si>
    <t>MACH SCR RDSLOT 10-24X1-1/2" 7</t>
  </si>
  <si>
    <t>MACH SCR RDSLOT 10-24 X 1/2" 1</t>
  </si>
  <si>
    <t>MACH SCR RDSLOT 6-32 X1-1/2 11</t>
  </si>
  <si>
    <t>MACH SCR 6-32 X 1/2IN 17PC E</t>
  </si>
  <si>
    <t>MACH SCR RDSLOT 1/4"-20X1-1/4"</t>
  </si>
  <si>
    <t>MACH SCR1/4IN-20X1/2IN 9PC E</t>
  </si>
  <si>
    <t>MACH SCR RDSLOT 1/4"-20 X 2" 4</t>
  </si>
  <si>
    <t>MACH SCR RDSLOT 1/4"-20X2-1/2"</t>
  </si>
  <si>
    <t>MACH SCR1/4IN-20X3/4IN 7PC E</t>
  </si>
  <si>
    <t>WOOD SCR 10 X 1-1/2IN 11PC E</t>
  </si>
  <si>
    <t>WOOD SCR 10 X 2IN 7PC E</t>
  </si>
  <si>
    <t>WOOD SCR 10 X 3/4IN 18PC E</t>
  </si>
  <si>
    <t>WOOD SCR FHPHIL 6X1" 24PC E</t>
  </si>
  <si>
    <t>WOOD SCR FHPHIL 6X1-1/2" 15PC</t>
  </si>
  <si>
    <t>WOOD SCR 6 X 1/2IN 31PC E</t>
  </si>
  <si>
    <t>WOOD SCR 8 X 1IN 22PC E</t>
  </si>
  <si>
    <t>WOOD SCR FHPHIL 8X1-1/2" 25PC</t>
  </si>
  <si>
    <t>SHEET MTL SCR PNPHIL 12X1-1/2"</t>
  </si>
  <si>
    <t>SHEET MTL SCR 6 X 1/2IN 31PC E</t>
  </si>
  <si>
    <t>HEX BOLT 5/16IN-18X1IN 3PC E</t>
  </si>
  <si>
    <t>HEX BOLT 5/16"-18 X 1-1/2" 3PC</t>
  </si>
  <si>
    <t>CARRIAGE BOLT 5/16"-18X3" 2PC</t>
  </si>
  <si>
    <t>SHEET MTL SCR 8 X 1/2IN 22PC E</t>
  </si>
  <si>
    <t>SHT MTL SCR SLF-DRL HX S 10X3/</t>
  </si>
  <si>
    <t>SHEET MTLSCR SLF-DRL PNPHIL10X</t>
  </si>
  <si>
    <t>HEX BOLT 1/4IN-20 X 1IN 5PC E</t>
  </si>
  <si>
    <t>TRIM NAIL ALUM WHT 1-1/4" .75O</t>
  </si>
  <si>
    <t>WIRE BRAD 18GAUGEX 3/4" 2OZ E</t>
  </si>
  <si>
    <t>UPHLSTRY TACK 9H ANT BRASS 30P</t>
  </si>
  <si>
    <t>UV LIGHT STERILIZER BOX</t>
  </si>
  <si>
    <t>UV LIGHT STERILIZER CONTAINER</t>
  </si>
  <si>
    <t>UV LIGHT PORT STERILIZER BOX</t>
  </si>
  <si>
    <t>UV LIGHT STERILIZER BOX-LG</t>
  </si>
  <si>
    <t>Description</t>
  </si>
  <si>
    <t xml:space="preserve"> HARDWARE</t>
  </si>
  <si>
    <t xml:space="preserve"> HOME SECURITY</t>
  </si>
  <si>
    <t xml:space="preserve"> PLUMBING</t>
  </si>
  <si>
    <t xml:space="preserve">MASKS                                   </t>
  </si>
  <si>
    <t xml:space="preserve">WELLNESS                                </t>
  </si>
  <si>
    <t xml:space="preserve">DOOR CLOSERS                            </t>
  </si>
  <si>
    <t xml:space="preserve">STICK MOUNT                             </t>
  </si>
  <si>
    <t xml:space="preserve">FASTENER ASSORTMENTS                    </t>
  </si>
  <si>
    <t xml:space="preserve">NAILS                                   </t>
  </si>
  <si>
    <t xml:space="preserve">DOOR STOPS                              </t>
  </si>
  <si>
    <t xml:space="preserve">BALL CATCHES                            </t>
  </si>
  <si>
    <t xml:space="preserve">HANDRAIL BRACKETS                       </t>
  </si>
  <si>
    <t xml:space="preserve">CABINET CATCHES NON-MAGNETIC            </t>
  </si>
  <si>
    <t xml:space="preserve">CABINET HINGES CONCEALED                </t>
  </si>
  <si>
    <t xml:space="preserve">CABINET HINGES TRADITIONAL              </t>
  </si>
  <si>
    <t xml:space="preserve">DOOR HINGES                             </t>
  </si>
  <si>
    <t xml:space="preserve">BI-FOLD DOOR                            </t>
  </si>
  <si>
    <t xml:space="preserve">CABINET KNOBS DIE CAST                  </t>
  </si>
  <si>
    <t xml:space="preserve">CABINET KNOBS HOLLOW                    </t>
  </si>
  <si>
    <t xml:space="preserve">CABINET KNOBS PLASTIC                   </t>
  </si>
  <si>
    <t xml:space="preserve">BRACES                                  </t>
  </si>
  <si>
    <t xml:space="preserve">UTILITY HINGES                          </t>
  </si>
  <si>
    <t xml:space="preserve">CLOSET                                  </t>
  </si>
  <si>
    <t xml:space="preserve">SCREWS                                  </t>
  </si>
  <si>
    <t xml:space="preserve">DRAINAGE                                </t>
  </si>
  <si>
    <t xml:space="preserve">TOILET REPAIR                           </t>
  </si>
  <si>
    <t xml:space="preserve">BLACK NIPPLES                           </t>
  </si>
  <si>
    <t xml:space="preserve">GALVANIZED FITTINGS                     </t>
  </si>
  <si>
    <t xml:space="preserve">TUBULAR - BRASS                         </t>
  </si>
  <si>
    <t xml:space="preserve">SHELVING BOARDS                                </t>
  </si>
  <si>
    <t>FENDER WASHERS</t>
  </si>
  <si>
    <t>FLAT WASHERS</t>
  </si>
  <si>
    <t>HEX BOLTS</t>
  </si>
  <si>
    <t>CARRIAGE BOLTS</t>
  </si>
  <si>
    <t>UPC</t>
  </si>
  <si>
    <t>Brand</t>
  </si>
  <si>
    <t>Waste</t>
  </si>
  <si>
    <t>075877031181</t>
  </si>
  <si>
    <t>075877031198</t>
  </si>
  <si>
    <t>731398220083</t>
  </si>
  <si>
    <t>731398220137</t>
  </si>
  <si>
    <t>731398220090</t>
  </si>
  <si>
    <t>731398220144</t>
  </si>
  <si>
    <t>753274270876</t>
  </si>
  <si>
    <t>753274276892</t>
  </si>
  <si>
    <t>753274270395</t>
  </si>
  <si>
    <t>730007836998</t>
  </si>
  <si>
    <t>730007839401</t>
  </si>
  <si>
    <t>749694968431</t>
  </si>
  <si>
    <t>749694408586</t>
  </si>
  <si>
    <t>749694417939</t>
  </si>
  <si>
    <t>749694418417</t>
  </si>
  <si>
    <t>749694416734</t>
  </si>
  <si>
    <t>749694348660</t>
  </si>
  <si>
    <t>749694349049</t>
  </si>
  <si>
    <t>749694349124</t>
  </si>
  <si>
    <t>749694349155</t>
  </si>
  <si>
    <t>749694349568</t>
  </si>
  <si>
    <t>749694135154</t>
  </si>
  <si>
    <t>749694352179</t>
  </si>
  <si>
    <t>749694965331</t>
  </si>
  <si>
    <t>749694965355</t>
  </si>
  <si>
    <t>749694069596</t>
  </si>
  <si>
    <t>749694069909</t>
  </si>
  <si>
    <t>749694961746</t>
  </si>
  <si>
    <t>749694012141</t>
  </si>
  <si>
    <t>749694700949</t>
  </si>
  <si>
    <t>749694870079</t>
  </si>
  <si>
    <t>749694161153</t>
  </si>
  <si>
    <t>075877010353</t>
  </si>
  <si>
    <t>749694354005</t>
  </si>
  <si>
    <t>035061919459</t>
  </si>
  <si>
    <t>749694959842</t>
  </si>
  <si>
    <t>749694110113</t>
  </si>
  <si>
    <t>029274004361</t>
  </si>
  <si>
    <t>075877867704</t>
  </si>
  <si>
    <t>075877867308</t>
  </si>
  <si>
    <t>035061110351</t>
  </si>
  <si>
    <t>035061109614</t>
  </si>
  <si>
    <t>035061109492</t>
  </si>
  <si>
    <t>035061593703</t>
  </si>
  <si>
    <t>035061593802</t>
  </si>
  <si>
    <t>035061452000</t>
  </si>
  <si>
    <t>035061452154</t>
  </si>
  <si>
    <t>035061480256</t>
  </si>
  <si>
    <t>035061480850</t>
  </si>
  <si>
    <t>035061475108</t>
  </si>
  <si>
    <t>035061475153</t>
  </si>
  <si>
    <t>035061919121</t>
  </si>
  <si>
    <t>035061483257</t>
  </si>
  <si>
    <t>035061480607</t>
  </si>
  <si>
    <t>035061480508</t>
  </si>
  <si>
    <t>035061480102</t>
  </si>
  <si>
    <t>035061480003</t>
  </si>
  <si>
    <t>035061480904</t>
  </si>
  <si>
    <t>035061480751</t>
  </si>
  <si>
    <t>035061481000</t>
  </si>
  <si>
    <t>035061481055</t>
  </si>
  <si>
    <t>035061480805</t>
  </si>
  <si>
    <t>035061475702</t>
  </si>
  <si>
    <t>035061475900</t>
  </si>
  <si>
    <t>035061475207</t>
  </si>
  <si>
    <t>035061475252</t>
  </si>
  <si>
    <t>035061475603</t>
  </si>
  <si>
    <t>035061475054</t>
  </si>
  <si>
    <t>035061475306</t>
  </si>
  <si>
    <t>035061477652</t>
  </si>
  <si>
    <t>035061461859</t>
  </si>
  <si>
    <t>035061461057</t>
  </si>
  <si>
    <t>035061461101</t>
  </si>
  <si>
    <t>035061593765</t>
  </si>
  <si>
    <t>035061593758</t>
  </si>
  <si>
    <t>035061919183</t>
  </si>
  <si>
    <t>035061490507</t>
  </si>
  <si>
    <t>035061690655</t>
  </si>
  <si>
    <t>035061451058</t>
  </si>
  <si>
    <t>035061451300</t>
  </si>
  <si>
    <t>035061451355</t>
  </si>
  <si>
    <t>035061450457</t>
  </si>
  <si>
    <t>035061451003</t>
  </si>
  <si>
    <t>850012787020</t>
  </si>
  <si>
    <t>850012787037</t>
  </si>
  <si>
    <t>20730007920011</t>
  </si>
  <si>
    <t>UV STERILIZERS</t>
  </si>
  <si>
    <t>UNKNOWN</t>
  </si>
  <si>
    <t>CZ-CLEAN</t>
  </si>
  <si>
    <t>AquaPlumb</t>
  </si>
  <si>
    <t>UltraCabin</t>
  </si>
  <si>
    <t>UltraHrdw</t>
  </si>
  <si>
    <t>UltraComm</t>
  </si>
  <si>
    <t>MyHelper</t>
  </si>
  <si>
    <t>BULLDOG</t>
  </si>
  <si>
    <t>BR-K&amp;V</t>
  </si>
  <si>
    <t>Retail Box</t>
  </si>
  <si>
    <t>Poly-Bagged</t>
  </si>
  <si>
    <t>Bulk</t>
  </si>
  <si>
    <t>Packaging Type</t>
  </si>
  <si>
    <t>Packaging Image</t>
  </si>
  <si>
    <t>Corrugated white box</t>
  </si>
  <si>
    <t>Blister Card</t>
  </si>
  <si>
    <t>Retail Card</t>
  </si>
  <si>
    <t>Main-Cat</t>
  </si>
  <si>
    <t>Sub-Cat</t>
  </si>
  <si>
    <t>2708P</t>
  </si>
  <si>
    <t>41673</t>
  </si>
  <si>
    <t>70094</t>
  </si>
  <si>
    <t>1980WH12X48</t>
  </si>
  <si>
    <t xml:space="preserve">CABINET PULLS STEEL                     </t>
  </si>
  <si>
    <t xml:space="preserve">CABINET PULLS DIE CAST                  </t>
  </si>
  <si>
    <t>PULL DRWR STL 6.3" SN PBG EA</t>
  </si>
  <si>
    <t>DRWR PULL BRUSH NICKEL 3-3/4"</t>
  </si>
  <si>
    <t>749694408289</t>
  </si>
  <si>
    <t>749694597594</t>
  </si>
  <si>
    <t xml:space="preserve">STOPPERS                                </t>
  </si>
  <si>
    <t xml:space="preserve">BATH ACCESSORIES                        </t>
  </si>
  <si>
    <t xml:space="preserve">PLUMBING - MISC.                        </t>
  </si>
  <si>
    <t>1-1/8 SOLID RUBBER STOPPERS</t>
  </si>
  <si>
    <t>BAR BRCKT 3/4" SN EXP 1PR</t>
  </si>
  <si>
    <t>WALL TUBE FITS 2945015 TRAP</t>
  </si>
  <si>
    <t>753274048215</t>
  </si>
  <si>
    <t>749694971738</t>
  </si>
  <si>
    <t>520107EA</t>
  </si>
  <si>
    <t>BEV FLUSH VALVE WASHER</t>
  </si>
  <si>
    <t>753274275499</t>
  </si>
  <si>
    <t>Box</t>
  </si>
  <si>
    <t>LINT TRAP</t>
  </si>
  <si>
    <t>WIRE MESH LINT TRAP- 2/CARD</t>
  </si>
  <si>
    <t>753274135854</t>
  </si>
  <si>
    <t>Carded</t>
  </si>
  <si>
    <t>FENDER WASHER 3/8IN 4PC E</t>
  </si>
  <si>
    <t>WOOD SCR 8 X 2IN 9PC E</t>
  </si>
  <si>
    <t>MACH SCR PNPHIL 8-32X1-1/4" 11</t>
  </si>
  <si>
    <t>035061490958</t>
  </si>
  <si>
    <t>035061475856</t>
  </si>
  <si>
    <t>035061483103</t>
  </si>
  <si>
    <t>HelpinHand</t>
  </si>
  <si>
    <t xml:space="preserve">CUP HOOKS                               </t>
  </si>
  <si>
    <t>CUP HOOKS SUCTION 2MED 6SM</t>
  </si>
  <si>
    <t>070792504055</t>
  </si>
  <si>
    <t xml:space="preserve">HOUSEWARES                              </t>
  </si>
  <si>
    <t xml:space="preserve">ROPE AND TWINE                          </t>
  </si>
  <si>
    <t>TWINE SISAL 150' 2/PLY  #165</t>
  </si>
  <si>
    <t>071555001651</t>
  </si>
  <si>
    <t>Retail-PDQ</t>
  </si>
  <si>
    <t>MH6020DG</t>
  </si>
  <si>
    <t>HOOKS MUG 1 1/4"</t>
  </si>
  <si>
    <t>430001362300</t>
  </si>
  <si>
    <t>PL-DG</t>
  </si>
  <si>
    <t>C0491</t>
  </si>
  <si>
    <t>FIT ALL BASIN STOPPER -CARDED</t>
  </si>
  <si>
    <t xml:space="preserve"> </t>
  </si>
  <si>
    <t>753274049151</t>
  </si>
  <si>
    <t xml:space="preserve">ADAPTERS AND AERATORS                   </t>
  </si>
  <si>
    <t>FQ01500</t>
  </si>
  <si>
    <t>THREAD ON SPRAY AERATOR CARDED</t>
  </si>
  <si>
    <t>070792015001</t>
  </si>
  <si>
    <t xml:space="preserve">FLANGES &amp; ESCUTCHEONS                   </t>
  </si>
  <si>
    <t>0706C</t>
  </si>
  <si>
    <t>4"" IPS HY SPRING F&amp;C PLATE</t>
  </si>
  <si>
    <t>753274070636</t>
  </si>
  <si>
    <t>AIR FILTER REFILL HEPA RND,2PK</t>
  </si>
  <si>
    <t>075877201317</t>
  </si>
  <si>
    <t xml:space="preserve">PUTTY KNIVES                            </t>
  </si>
  <si>
    <t>PT05730</t>
  </si>
  <si>
    <t>SPACK KNIFE 3 FLEX ECO PLAST</t>
  </si>
  <si>
    <t>PAINT</t>
  </si>
  <si>
    <t>Hook Peggable</t>
  </si>
  <si>
    <t>076670057309</t>
  </si>
  <si>
    <t xml:space="preserve">AIR PURIFIERS                           </t>
  </si>
  <si>
    <t>Item #</t>
  </si>
  <si>
    <t>Image</t>
  </si>
  <si>
    <t>Inner Pack</t>
  </si>
  <si>
    <t>Master Pack</t>
  </si>
  <si>
    <t>Product Image</t>
  </si>
  <si>
    <t>Offer Price</t>
  </si>
  <si>
    <t>Private Label-DG</t>
  </si>
  <si>
    <t>H2 Brands Inventory Sold By Units: FOB - Gouldsboro, PA</t>
  </si>
  <si>
    <t>Extended Offer</t>
  </si>
  <si>
    <t>On-Hand Units</t>
  </si>
  <si>
    <t>FOB Broadrange - Gouldsboro, PA</t>
  </si>
  <si>
    <t>Cat-Description</t>
  </si>
  <si>
    <t>Subcategory</t>
  </si>
  <si>
    <t>#</t>
  </si>
  <si>
    <t>Pallet-ID</t>
  </si>
  <si>
    <t>ItemNo</t>
  </si>
  <si>
    <t>ALIAS</t>
  </si>
  <si>
    <t>Available Units On Pallet</t>
  </si>
  <si>
    <t>EA UPC</t>
  </si>
  <si>
    <t>Case UPC</t>
  </si>
  <si>
    <t>Case Pack QTY</t>
  </si>
  <si>
    <t>Regular Pallet QTY</t>
  </si>
  <si>
    <t xml:space="preserve">H2B Offer Price Per Unit </t>
  </si>
  <si>
    <t>H2B Extended Offer Price</t>
  </si>
  <si>
    <t xml:space="preserve">Pallet Description </t>
  </si>
  <si>
    <t xml:space="preserve">PLUMBING                                </t>
  </si>
  <si>
    <t>20753274070630</t>
  </si>
  <si>
    <t>Mixed-Items-Pallet</t>
  </si>
  <si>
    <t>70070792015000</t>
  </si>
  <si>
    <t xml:space="preserve">TUBULAR - PLASTIC                       </t>
  </si>
  <si>
    <t>2908010</t>
  </si>
  <si>
    <t>1-1/2 PVC J BEND</t>
  </si>
  <si>
    <t>753274221090</t>
  </si>
  <si>
    <t>20753274221094</t>
  </si>
  <si>
    <t xml:space="preserve">PAINT PRODUCTS                          </t>
  </si>
  <si>
    <t>20076670057303</t>
  </si>
  <si>
    <t xml:space="preserve">HARDWARE                                </t>
  </si>
  <si>
    <t xml:space="preserve">NAILS-FASTENER ASSORTMENTS                    </t>
  </si>
  <si>
    <t>FQ50200</t>
  </si>
  <si>
    <t>NAILS SMALL ASST</t>
  </si>
  <si>
    <t>070792502006</t>
  </si>
  <si>
    <t>70070792502005</t>
  </si>
  <si>
    <t>3244015</t>
  </si>
  <si>
    <t>BALL-COCK LOCK NUT PLASTIC</t>
  </si>
  <si>
    <t>317400EA</t>
  </si>
  <si>
    <t>20753274269294</t>
  </si>
  <si>
    <t xml:space="preserve">BRASS COMPRESSION FITTINGS              </t>
  </si>
  <si>
    <t>60P-6</t>
  </si>
  <si>
    <t>3/8"" PLASTIC COMP SLEEVE/100</t>
  </si>
  <si>
    <t>730007124408</t>
  </si>
  <si>
    <t>30730007124409</t>
  </si>
  <si>
    <t>Pallet-ID 74238</t>
  </si>
  <si>
    <t>H2B Entire Pallet Offer Price</t>
  </si>
  <si>
    <t>SHOWER CURTAIN PINS</t>
  </si>
  <si>
    <t>0226P</t>
  </si>
  <si>
    <t>SHOWER CURTAIN PINS, BAGGED</t>
  </si>
  <si>
    <t>753274022697</t>
  </si>
  <si>
    <t>30753274022698</t>
  </si>
  <si>
    <t>0842P</t>
  </si>
  <si>
    <t>AERATOR WASHER F/REG MALE AER</t>
  </si>
  <si>
    <t>753274084299</t>
  </si>
  <si>
    <t>30753274084290</t>
  </si>
  <si>
    <t>Pallet-ID 74241</t>
  </si>
  <si>
    <t xml:space="preserve">CLOTHING DRYER PARTS                    </t>
  </si>
  <si>
    <t>DVC-S4</t>
  </si>
  <si>
    <t>4" SPRING CLAMP F/ DRYER VENT</t>
  </si>
  <si>
    <t>333180EA</t>
  </si>
  <si>
    <t>20730007331800</t>
  </si>
  <si>
    <t>Pallet-ID 74242</t>
  </si>
  <si>
    <t>2290P/3100250</t>
  </si>
  <si>
    <t>1-1/2 X 1-1/2 PVC SJ NUT</t>
  </si>
  <si>
    <t>316140EA</t>
  </si>
  <si>
    <t>30753274229035</t>
  </si>
  <si>
    <t>Pallet-ID 74243</t>
  </si>
  <si>
    <t xml:space="preserve">SHELVING                                </t>
  </si>
  <si>
    <t>10029274004368</t>
  </si>
  <si>
    <t>1-1/2 CP 20 GA S TRAP L/ C.O.</t>
  </si>
  <si>
    <t>753274745183</t>
  </si>
  <si>
    <t>20753274745187</t>
  </si>
  <si>
    <t>Pallet-ID 74248</t>
  </si>
  <si>
    <t>2804</t>
  </si>
  <si>
    <t>FLANGED T.P. WASHER, POLY</t>
  </si>
  <si>
    <t>393629EA</t>
  </si>
  <si>
    <t>20753274280497</t>
  </si>
  <si>
    <t>2765P</t>
  </si>
  <si>
    <t>1-1/2X1-1/4  RUB. SJ WASH BGGD</t>
  </si>
  <si>
    <t>364030EA</t>
  </si>
  <si>
    <t>20753274276582</t>
  </si>
  <si>
    <t xml:space="preserve">LG/SEASONAL N                           </t>
  </si>
  <si>
    <t xml:space="preserve">L&amp;G HOSE END ACCESSORIES                </t>
  </si>
  <si>
    <t>8241165</t>
  </si>
  <si>
    <t>PLASTIC HOSE END CAP W/WASHER</t>
  </si>
  <si>
    <t>753274049601</t>
  </si>
  <si>
    <t>20753274049605</t>
  </si>
  <si>
    <t>0851P</t>
  </si>
  <si>
    <t>SCREEN FOR SMALL AERATOR</t>
  </si>
  <si>
    <t>392344EA</t>
  </si>
  <si>
    <t>30753274085198</t>
  </si>
  <si>
    <t xml:space="preserve">BATHTUB TRIM                            </t>
  </si>
  <si>
    <t>1-3/8 X 1-7/8 PLASTIC BUSHING</t>
  </si>
  <si>
    <t>520144EA</t>
  </si>
  <si>
    <t>20730007201448</t>
  </si>
  <si>
    <t>5668P</t>
  </si>
  <si>
    <t>TOILET SHIMS</t>
  </si>
  <si>
    <t>393137EA</t>
  </si>
  <si>
    <t>10753274566891</t>
  </si>
  <si>
    <t>Pallet-ID 74293</t>
  </si>
  <si>
    <t>524075MS</t>
  </si>
  <si>
    <t xml:space="preserve">FAUCET REPAIR - OTHER                   </t>
  </si>
  <si>
    <t>2030</t>
  </si>
  <si>
    <t>SINK CLIP LEFT HAND SCREW</t>
  </si>
  <si>
    <t>753274203096</t>
  </si>
  <si>
    <t>30753274203097</t>
  </si>
  <si>
    <t>WALL TUBE FITS 2945010 TRAP</t>
  </si>
  <si>
    <t>520106EA</t>
  </si>
  <si>
    <t>10730007201069</t>
  </si>
  <si>
    <t>Pallet-ID 74294</t>
  </si>
  <si>
    <t>WASHERS</t>
  </si>
  <si>
    <t>2007437</t>
  </si>
  <si>
    <t>FLAT WASHER 10 ZINCPLT 33PC E</t>
  </si>
  <si>
    <t>035061690709</t>
  </si>
  <si>
    <t>20035061946404</t>
  </si>
  <si>
    <t>2007383</t>
  </si>
  <si>
    <t>WOOD SCR FHPHIL 8X1-1/2" 11PC</t>
  </si>
  <si>
    <t>035061475658</t>
  </si>
  <si>
    <t>20035061946213</t>
  </si>
  <si>
    <t>Pallet-ID 74506</t>
  </si>
  <si>
    <t>2007370</t>
  </si>
  <si>
    <t>FLAT WASHER 8 45PC</t>
  </si>
  <si>
    <t>035061490453</t>
  </si>
  <si>
    <t>20035061946084</t>
  </si>
  <si>
    <t>2007378</t>
  </si>
  <si>
    <t>MACH SCR 8-32 X 1/2IN 17PC E</t>
  </si>
  <si>
    <t>035061480201</t>
  </si>
  <si>
    <t>20035061946169</t>
  </si>
  <si>
    <t>Pallet-ID 74507</t>
  </si>
  <si>
    <t>2007449</t>
  </si>
  <si>
    <t>MACH SCR PNPHIL 8-32 X1-3/4" 8</t>
  </si>
  <si>
    <t>035061483202</t>
  </si>
  <si>
    <t>20035061946510</t>
  </si>
  <si>
    <t>Pallet-ID 74510</t>
  </si>
  <si>
    <t>2007438</t>
  </si>
  <si>
    <t>FLAT WASHER 1/4IN ZINC 25PC E</t>
  </si>
  <si>
    <t>035061490552</t>
  </si>
  <si>
    <t>20035061946411</t>
  </si>
  <si>
    <t>2007381</t>
  </si>
  <si>
    <t>WOOD SCR FHPHIL 4 X 1/2" 35PC</t>
  </si>
  <si>
    <t>035061475009</t>
  </si>
  <si>
    <t>20035061946190</t>
  </si>
  <si>
    <t>2007408</t>
  </si>
  <si>
    <t>FENDER WASHERS #6-32 ZINC13 PC</t>
  </si>
  <si>
    <t>035061919176</t>
  </si>
  <si>
    <t>20035061946398</t>
  </si>
  <si>
    <t>Pallet-ID 74511</t>
  </si>
  <si>
    <t>2007443</t>
  </si>
  <si>
    <t>MACH SCR FHSLOT 1/4"-20X2-1/2"</t>
  </si>
  <si>
    <t>035061482755</t>
  </si>
  <si>
    <t>20035061946466</t>
  </si>
  <si>
    <t>2007380</t>
  </si>
  <si>
    <t>WOOD SCR FHPHIL 10X1" 18PC E</t>
  </si>
  <si>
    <t>035061475351</t>
  </si>
  <si>
    <t>20035061946183</t>
  </si>
  <si>
    <t>2007403</t>
  </si>
  <si>
    <t>FENDER WASHER 10 8PC R</t>
  </si>
  <si>
    <t>035061919190</t>
  </si>
  <si>
    <t>20035061946343</t>
  </si>
  <si>
    <t>Pallet-ID 74516</t>
  </si>
  <si>
    <t xml:space="preserve">FASTENERS                               </t>
  </si>
  <si>
    <t>2007393</t>
  </si>
  <si>
    <t>COAXIAL CABLE STAPLES WH 20PC</t>
  </si>
  <si>
    <t>035061922459</t>
  </si>
  <si>
    <t>20035061946312</t>
  </si>
  <si>
    <t>2007379</t>
  </si>
  <si>
    <t>MACH SCR 1/4IN-20X1-1/2IN 6PC</t>
  </si>
  <si>
    <t>035061480959</t>
  </si>
  <si>
    <t>20035061946176</t>
  </si>
  <si>
    <t>2007374</t>
  </si>
  <si>
    <t>MACH SCR +HXNUT 1/4-20X1.75 ZI</t>
  </si>
  <si>
    <t>035061919169</t>
  </si>
  <si>
    <t>20035061946121</t>
  </si>
  <si>
    <t>2007404</t>
  </si>
  <si>
    <t>FENDER WASHER 1/2" 3PC E</t>
  </si>
  <si>
    <t>035061490965</t>
  </si>
  <si>
    <t>20035061946350</t>
  </si>
  <si>
    <t>Pallet-ID 74519</t>
  </si>
  <si>
    <t>20749694416738</t>
  </si>
  <si>
    <t xml:space="preserve">DOOR VIEWERS &amp; KNOCKERS                 </t>
  </si>
  <si>
    <t>43193</t>
  </si>
  <si>
    <t>KNOCKR DR W/160 VWR 4 US15 PB</t>
  </si>
  <si>
    <t>749694431935</t>
  </si>
  <si>
    <t>20749694431939</t>
  </si>
  <si>
    <t>61121</t>
  </si>
  <si>
    <t>BRACE CORNER 1 1/2" ZP</t>
  </si>
  <si>
    <t>749694611214</t>
  </si>
  <si>
    <t>20749694611218</t>
  </si>
  <si>
    <t>61124</t>
  </si>
  <si>
    <t>BRACE CORNER 3" ZP (24)</t>
  </si>
  <si>
    <t>749694611245</t>
  </si>
  <si>
    <t>20749694611249</t>
  </si>
  <si>
    <t>Pallet-ID 74535</t>
  </si>
  <si>
    <t>70010</t>
  </si>
  <si>
    <t>STOP DR SPRNG WDBAS 3 US3 BK</t>
  </si>
  <si>
    <t>749694700109</t>
  </si>
  <si>
    <t>20749694700103</t>
  </si>
  <si>
    <t>70038</t>
  </si>
  <si>
    <t>STOP DR SPRNG WDBAS 3 US3 PB</t>
  </si>
  <si>
    <t>749694700383</t>
  </si>
  <si>
    <t>20749694700387</t>
  </si>
  <si>
    <t>70032</t>
  </si>
  <si>
    <t>STOP DR SPRNG WDBAS 3 US15 PB</t>
  </si>
  <si>
    <t>749694700321</t>
  </si>
  <si>
    <t>20749694700325</t>
  </si>
  <si>
    <t xml:space="preserve">HOME SECURITY                           </t>
  </si>
  <si>
    <t xml:space="preserve">LOCK STRIKES                            </t>
  </si>
  <si>
    <t>58100</t>
  </si>
  <si>
    <t>PLATE STRIKE LOCK PB SQUARE</t>
  </si>
  <si>
    <t>UltraSecur</t>
  </si>
  <si>
    <t>749694581005</t>
  </si>
  <si>
    <t>20749694581009</t>
  </si>
  <si>
    <t>Pallet-ID 74542</t>
  </si>
  <si>
    <t xml:space="preserve">CABINET PULLS STAINLESS                 </t>
  </si>
  <si>
    <t>59991</t>
  </si>
  <si>
    <t>PULL DRWR STL 3 SN PBG</t>
  </si>
  <si>
    <t>749694599918</t>
  </si>
  <si>
    <t>20749694599912</t>
  </si>
  <si>
    <t xml:space="preserve">WINDOW LOCKS                            </t>
  </si>
  <si>
    <t>48001</t>
  </si>
  <si>
    <t>SLIDING WINDOW LOCK - WHITE</t>
  </si>
  <si>
    <t>749694480018</t>
  </si>
  <si>
    <t>20749694480012</t>
  </si>
  <si>
    <t>61149</t>
  </si>
  <si>
    <t>HNG BUTT LITE NRW 1" PLAIN</t>
  </si>
  <si>
    <t>749694611498</t>
  </si>
  <si>
    <t>20749694611492</t>
  </si>
  <si>
    <t>46005</t>
  </si>
  <si>
    <t>LCK SASH SSTL PB PBG</t>
  </si>
  <si>
    <t>749694460058</t>
  </si>
  <si>
    <t>20749694460052</t>
  </si>
  <si>
    <t>Pallet-ID 74549</t>
  </si>
  <si>
    <t>30749694700940</t>
  </si>
  <si>
    <t>61128</t>
  </si>
  <si>
    <t>FLAT CORNER IRON 2.5" 48/PK</t>
  </si>
  <si>
    <t>749694611283</t>
  </si>
  <si>
    <t>20749694611287</t>
  </si>
  <si>
    <t>Pallet-ID 74551</t>
  </si>
  <si>
    <t xml:space="preserve">CLOSET KNOBS                            </t>
  </si>
  <si>
    <t>60000</t>
  </si>
  <si>
    <t>PULL FINGER 3/4" POL BRASS</t>
  </si>
  <si>
    <t>749694600003</t>
  </si>
  <si>
    <t>20749694600007</t>
  </si>
  <si>
    <t>Pallet-ID 74553</t>
  </si>
  <si>
    <t>Pallet-ID 74556</t>
  </si>
  <si>
    <t>59880</t>
  </si>
  <si>
    <t>PULL DRWR SS 3-3/4" SS PBG</t>
  </si>
  <si>
    <t>749694598805</t>
  </si>
  <si>
    <t>20749694598809</t>
  </si>
  <si>
    <t>61700</t>
  </si>
  <si>
    <t>STOP DOOR SPRNG BP BIN BOX</t>
  </si>
  <si>
    <t>749694617001</t>
  </si>
  <si>
    <t>20749694617005</t>
  </si>
  <si>
    <t>61710</t>
  </si>
  <si>
    <t>STOP DOOR CAST BP BIN BX</t>
  </si>
  <si>
    <t>749694617100</t>
  </si>
  <si>
    <t>20749694617104</t>
  </si>
  <si>
    <t>Pallet-ID 74558</t>
  </si>
  <si>
    <t>59875</t>
  </si>
  <si>
    <t>PULL DRWR STL 3-3/4" SN PBG</t>
  </si>
  <si>
    <t>749694598751</t>
  </si>
  <si>
    <t>20749694598755</t>
  </si>
  <si>
    <t>70034</t>
  </si>
  <si>
    <t>STOP DR SPRNG WDBAS 3 US17A BK</t>
  </si>
  <si>
    <t>749694700345</t>
  </si>
  <si>
    <t>20749694700349</t>
  </si>
  <si>
    <t>61701</t>
  </si>
  <si>
    <t>STOP DOOR SPRNG SN BIN BOX</t>
  </si>
  <si>
    <t>749694617018</t>
  </si>
  <si>
    <t>20749694617012</t>
  </si>
  <si>
    <t>70033</t>
  </si>
  <si>
    <t>STOP DR SPRNG WDBAS 3 US10B PB</t>
  </si>
  <si>
    <t>749694700338</t>
  </si>
  <si>
    <t>20749694700332</t>
  </si>
  <si>
    <t>Pallet-ID 74583</t>
  </si>
  <si>
    <t>61722</t>
  </si>
  <si>
    <t>STOP DR HNGE PIN US10B BIN BX</t>
  </si>
  <si>
    <t>749694617223</t>
  </si>
  <si>
    <t>20749694617227</t>
  </si>
  <si>
    <t>Pallet-ID 74584</t>
  </si>
  <si>
    <t>0485P</t>
  </si>
  <si>
    <t>1-1/2 HOLLOW STOPPERS  BAGGED</t>
  </si>
  <si>
    <t>753274048598</t>
  </si>
  <si>
    <t>20753274048592</t>
  </si>
  <si>
    <t>98672</t>
  </si>
  <si>
    <t>DOORSTOP COMM FLEX 4" SC PK/5</t>
  </si>
  <si>
    <t>749694986725</t>
  </si>
  <si>
    <t>20749694986729</t>
  </si>
  <si>
    <t xml:space="preserve">STEMS AND CARTRIDGES                    </t>
  </si>
  <si>
    <t>1751CH</t>
  </si>
  <si>
    <t>2H-1 STEM FITS PRICE-PFISTER</t>
  </si>
  <si>
    <t>753274175171</t>
  </si>
  <si>
    <t>30753274175172</t>
  </si>
  <si>
    <t>Pallet-ID 74586</t>
  </si>
  <si>
    <t xml:space="preserve">STRAINERS                               </t>
  </si>
  <si>
    <t>2801B</t>
  </si>
  <si>
    <t>DUO STRAINER 4"" WASHER</t>
  </si>
  <si>
    <t>603785EA</t>
  </si>
  <si>
    <t>20753274280176</t>
  </si>
  <si>
    <t>30753274270877</t>
  </si>
  <si>
    <t>Pallet-ID 74589</t>
  </si>
  <si>
    <t>Pallet-ID 74590</t>
  </si>
  <si>
    <t>98299</t>
  </si>
  <si>
    <t>STOP DOOR SPRNG SN-10 PK</t>
  </si>
  <si>
    <t>749694982994</t>
  </si>
  <si>
    <t>20749694982998</t>
  </si>
  <si>
    <t xml:space="preserve">PICTURE HANGING                         </t>
  </si>
  <si>
    <t>98873</t>
  </si>
  <si>
    <t>HANGER ANTI-THEFT 1 SET ZP</t>
  </si>
  <si>
    <t>PL-HDS</t>
  </si>
  <si>
    <t>749694988736</t>
  </si>
  <si>
    <t>20749694988730</t>
  </si>
  <si>
    <t>Pallet-ID 74593</t>
  </si>
  <si>
    <t>20753274049155</t>
  </si>
  <si>
    <t>3137171 0487AP</t>
  </si>
  <si>
    <t>1-3/4 SOLID RUBBER STOPPERS</t>
  </si>
  <si>
    <t>753274048710</t>
  </si>
  <si>
    <t>30753274048711</t>
  </si>
  <si>
    <t>Pallet-ID 74503</t>
  </si>
  <si>
    <t>1358P</t>
  </si>
  <si>
    <t>WIRE MESH LINT TRAP BULK PACK</t>
  </si>
  <si>
    <t>753274135892</t>
  </si>
  <si>
    <t>20753274135896</t>
  </si>
  <si>
    <t>Pallet-ID 74604</t>
  </si>
  <si>
    <t>2025</t>
  </si>
  <si>
    <t>1-PRONG REPLACEMENT BASKET</t>
  </si>
  <si>
    <t>753274202594</t>
  </si>
  <si>
    <t>20753274202598</t>
  </si>
  <si>
    <t xml:space="preserve">GENERAL HARDWARE OTHER                  </t>
  </si>
  <si>
    <t>99850</t>
  </si>
  <si>
    <t>ROLLER SASH STL ZDC</t>
  </si>
  <si>
    <t>749694998506</t>
  </si>
  <si>
    <t>20749694998500</t>
  </si>
  <si>
    <t>Pallet-ID 74607</t>
  </si>
  <si>
    <t xml:space="preserve">GARAGE ORGANIZATION                     </t>
  </si>
  <si>
    <t>98540</t>
  </si>
  <si>
    <t>RUBBER GRIP MOP/BROOM HOLDER</t>
  </si>
  <si>
    <t>749694985407</t>
  </si>
  <si>
    <t>20749694985401</t>
  </si>
  <si>
    <t xml:space="preserve">SINK PARTS                              </t>
  </si>
  <si>
    <t>0482P</t>
  </si>
  <si>
    <t>1-1/8 HOLLOW STOPPERS  BAGGED</t>
  </si>
  <si>
    <t>753274048291</t>
  </si>
  <si>
    <t>20753274048295</t>
  </si>
  <si>
    <t>98838</t>
  </si>
  <si>
    <t>HANGER PICTURE 30LB- 3PK BP</t>
  </si>
  <si>
    <t>749694988385</t>
  </si>
  <si>
    <t>20749694988389</t>
  </si>
  <si>
    <t>Pallet-ID 74608</t>
  </si>
  <si>
    <t>Pallet-ID 74609</t>
  </si>
  <si>
    <t>Plumbing Repair</t>
  </si>
  <si>
    <t>FQ04030</t>
  </si>
  <si>
    <t>PLUMBING REPAIR KIT CARDED</t>
  </si>
  <si>
    <t>070792040300</t>
  </si>
  <si>
    <t>70070792040309</t>
  </si>
  <si>
    <t>Screws</t>
  </si>
  <si>
    <t>2007473</t>
  </si>
  <si>
    <t>MACHINE SCREW VALUE KIT</t>
  </si>
  <si>
    <t>035061937927</t>
  </si>
  <si>
    <t>20035061946633</t>
  </si>
  <si>
    <t>Pallet-ID 74846</t>
  </si>
  <si>
    <t>H2B - Inventory Sold Only By The Pallet - Gouldsboro-PA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</si>
</sst>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w Cen MT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5" fillId="5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44" fontId="9" fillId="5" borderId="6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3" fontId="3" fillId="3" borderId="0" xfId="0" applyNumberFormat="1" applyFont="1" applyFill="1" applyAlignment="1">
      <alignment horizontal="center" vertical="center" wrapText="1"/>
    </xf>
    <xf numFmtId="164" fontId="2" fillId="3" borderId="0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9" fillId="3" borderId="6" xfId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jpe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4.png"/><Relationship Id="rId21" Type="http://schemas.openxmlformats.org/officeDocument/2006/relationships/image" Target="../media/image119.png"/><Relationship Id="rId42" Type="http://schemas.openxmlformats.org/officeDocument/2006/relationships/image" Target="../media/image140.png"/><Relationship Id="rId47" Type="http://schemas.openxmlformats.org/officeDocument/2006/relationships/image" Target="../media/image145.jpeg"/><Relationship Id="rId63" Type="http://schemas.openxmlformats.org/officeDocument/2006/relationships/image" Target="../media/image161.png"/><Relationship Id="rId68" Type="http://schemas.openxmlformats.org/officeDocument/2006/relationships/image" Target="../media/image166.png"/><Relationship Id="rId7" Type="http://schemas.openxmlformats.org/officeDocument/2006/relationships/image" Target="../media/image106.png"/><Relationship Id="rId71" Type="http://schemas.openxmlformats.org/officeDocument/2006/relationships/image" Target="../media/image99.png"/><Relationship Id="rId2" Type="http://schemas.openxmlformats.org/officeDocument/2006/relationships/image" Target="../media/image101.jpeg"/><Relationship Id="rId16" Type="http://schemas.openxmlformats.org/officeDocument/2006/relationships/image" Target="../media/image115.png"/><Relationship Id="rId29" Type="http://schemas.openxmlformats.org/officeDocument/2006/relationships/image" Target="../media/image127.jpeg"/><Relationship Id="rId11" Type="http://schemas.openxmlformats.org/officeDocument/2006/relationships/image" Target="../media/image110.png"/><Relationship Id="rId24" Type="http://schemas.openxmlformats.org/officeDocument/2006/relationships/image" Target="../media/image122.jpeg"/><Relationship Id="rId32" Type="http://schemas.openxmlformats.org/officeDocument/2006/relationships/image" Target="../media/image130.png"/><Relationship Id="rId37" Type="http://schemas.openxmlformats.org/officeDocument/2006/relationships/image" Target="../media/image135.png"/><Relationship Id="rId40" Type="http://schemas.openxmlformats.org/officeDocument/2006/relationships/image" Target="../media/image138.jpeg"/><Relationship Id="rId45" Type="http://schemas.openxmlformats.org/officeDocument/2006/relationships/image" Target="../media/image143.png"/><Relationship Id="rId53" Type="http://schemas.openxmlformats.org/officeDocument/2006/relationships/image" Target="../media/image151.png"/><Relationship Id="rId58" Type="http://schemas.openxmlformats.org/officeDocument/2006/relationships/image" Target="../media/image156.png"/><Relationship Id="rId66" Type="http://schemas.openxmlformats.org/officeDocument/2006/relationships/image" Target="../media/image164.png"/><Relationship Id="rId5" Type="http://schemas.openxmlformats.org/officeDocument/2006/relationships/image" Target="../media/image104.jpeg"/><Relationship Id="rId61" Type="http://schemas.openxmlformats.org/officeDocument/2006/relationships/image" Target="../media/image159.png"/><Relationship Id="rId19" Type="http://schemas.openxmlformats.org/officeDocument/2006/relationships/image" Target="../media/image118.png"/><Relationship Id="rId14" Type="http://schemas.openxmlformats.org/officeDocument/2006/relationships/image" Target="../media/image113.png"/><Relationship Id="rId22" Type="http://schemas.openxmlformats.org/officeDocument/2006/relationships/image" Target="../media/image120.jpeg"/><Relationship Id="rId27" Type="http://schemas.openxmlformats.org/officeDocument/2006/relationships/image" Target="../media/image125.png"/><Relationship Id="rId30" Type="http://schemas.openxmlformats.org/officeDocument/2006/relationships/image" Target="../media/image128.jpeg"/><Relationship Id="rId35" Type="http://schemas.openxmlformats.org/officeDocument/2006/relationships/image" Target="../media/image133.jpeg"/><Relationship Id="rId43" Type="http://schemas.openxmlformats.org/officeDocument/2006/relationships/image" Target="../media/image141.png"/><Relationship Id="rId48" Type="http://schemas.openxmlformats.org/officeDocument/2006/relationships/image" Target="../media/image146.png"/><Relationship Id="rId56" Type="http://schemas.openxmlformats.org/officeDocument/2006/relationships/image" Target="../media/image154.png"/><Relationship Id="rId64" Type="http://schemas.openxmlformats.org/officeDocument/2006/relationships/image" Target="../media/image162.png"/><Relationship Id="rId69" Type="http://schemas.openxmlformats.org/officeDocument/2006/relationships/image" Target="../media/image167.png"/><Relationship Id="rId8" Type="http://schemas.openxmlformats.org/officeDocument/2006/relationships/image" Target="../media/image107.png"/><Relationship Id="rId51" Type="http://schemas.openxmlformats.org/officeDocument/2006/relationships/image" Target="../media/image149.png"/><Relationship Id="rId3" Type="http://schemas.openxmlformats.org/officeDocument/2006/relationships/image" Target="../media/image102.jpeg"/><Relationship Id="rId12" Type="http://schemas.openxmlformats.org/officeDocument/2006/relationships/image" Target="../media/image111.png"/><Relationship Id="rId17" Type="http://schemas.openxmlformats.org/officeDocument/2006/relationships/image" Target="../media/image116.png"/><Relationship Id="rId25" Type="http://schemas.openxmlformats.org/officeDocument/2006/relationships/image" Target="../media/image123.jpeg"/><Relationship Id="rId33" Type="http://schemas.openxmlformats.org/officeDocument/2006/relationships/image" Target="../media/image131.png"/><Relationship Id="rId38" Type="http://schemas.openxmlformats.org/officeDocument/2006/relationships/image" Target="../media/image136.png"/><Relationship Id="rId46" Type="http://schemas.openxmlformats.org/officeDocument/2006/relationships/image" Target="../media/image144.jpeg"/><Relationship Id="rId59" Type="http://schemas.openxmlformats.org/officeDocument/2006/relationships/image" Target="../media/image157.jpg"/><Relationship Id="rId67" Type="http://schemas.openxmlformats.org/officeDocument/2006/relationships/image" Target="../media/image165.png"/><Relationship Id="rId20" Type="http://schemas.openxmlformats.org/officeDocument/2006/relationships/image" Target="../media/image79.png"/><Relationship Id="rId41" Type="http://schemas.openxmlformats.org/officeDocument/2006/relationships/image" Target="../media/image139.png"/><Relationship Id="rId54" Type="http://schemas.openxmlformats.org/officeDocument/2006/relationships/image" Target="../media/image152.png"/><Relationship Id="rId62" Type="http://schemas.openxmlformats.org/officeDocument/2006/relationships/image" Target="../media/image160.png"/><Relationship Id="rId70" Type="http://schemas.openxmlformats.org/officeDocument/2006/relationships/image" Target="../media/image168.png"/><Relationship Id="rId1" Type="http://schemas.openxmlformats.org/officeDocument/2006/relationships/image" Target="../media/image100.jpeg"/><Relationship Id="rId6" Type="http://schemas.openxmlformats.org/officeDocument/2006/relationships/image" Target="../media/image105.jpeg"/><Relationship Id="rId15" Type="http://schemas.openxmlformats.org/officeDocument/2006/relationships/image" Target="../media/image114.png"/><Relationship Id="rId23" Type="http://schemas.openxmlformats.org/officeDocument/2006/relationships/image" Target="../media/image121.jpeg"/><Relationship Id="rId28" Type="http://schemas.openxmlformats.org/officeDocument/2006/relationships/image" Target="../media/image126.jpeg"/><Relationship Id="rId36" Type="http://schemas.openxmlformats.org/officeDocument/2006/relationships/image" Target="../media/image134.jpeg"/><Relationship Id="rId49" Type="http://schemas.openxmlformats.org/officeDocument/2006/relationships/image" Target="../media/image147.png"/><Relationship Id="rId57" Type="http://schemas.openxmlformats.org/officeDocument/2006/relationships/image" Target="../media/image155.png"/><Relationship Id="rId10" Type="http://schemas.openxmlformats.org/officeDocument/2006/relationships/image" Target="../media/image109.png"/><Relationship Id="rId31" Type="http://schemas.openxmlformats.org/officeDocument/2006/relationships/image" Target="../media/image129.png"/><Relationship Id="rId44" Type="http://schemas.openxmlformats.org/officeDocument/2006/relationships/image" Target="../media/image142.png"/><Relationship Id="rId52" Type="http://schemas.openxmlformats.org/officeDocument/2006/relationships/image" Target="../media/image150.png"/><Relationship Id="rId60" Type="http://schemas.openxmlformats.org/officeDocument/2006/relationships/image" Target="../media/image158.png"/><Relationship Id="rId65" Type="http://schemas.openxmlformats.org/officeDocument/2006/relationships/image" Target="../media/image163.png"/><Relationship Id="rId4" Type="http://schemas.openxmlformats.org/officeDocument/2006/relationships/image" Target="../media/image103.jpeg"/><Relationship Id="rId9" Type="http://schemas.openxmlformats.org/officeDocument/2006/relationships/image" Target="../media/image108.png"/><Relationship Id="rId13" Type="http://schemas.openxmlformats.org/officeDocument/2006/relationships/image" Target="../media/image112.png"/><Relationship Id="rId18" Type="http://schemas.openxmlformats.org/officeDocument/2006/relationships/image" Target="../media/image117.png"/><Relationship Id="rId39" Type="http://schemas.openxmlformats.org/officeDocument/2006/relationships/image" Target="../media/image137.jpeg"/><Relationship Id="rId34" Type="http://schemas.openxmlformats.org/officeDocument/2006/relationships/image" Target="../media/image132.jpeg"/><Relationship Id="rId50" Type="http://schemas.openxmlformats.org/officeDocument/2006/relationships/image" Target="../media/image148.png"/><Relationship Id="rId55" Type="http://schemas.openxmlformats.org/officeDocument/2006/relationships/image" Target="../media/image15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339727</xdr:colOff>
      <xdr:row>82</xdr:row>
      <xdr:rowOff>53975</xdr:rowOff>
    </xdr:from>
    <xdr:to>
      <xdr:col>0</xdr:col>
      <xdr:colOff>893445</xdr:colOff>
      <xdr:row>82</xdr:row>
      <xdr:rowOff>587276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65078-0CFC-452F-8F47-340B3D796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177" y="65700275"/>
          <a:ext cx="553718" cy="533301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19</xdr:row>
      <xdr:rowOff>85725</xdr:rowOff>
    </xdr:from>
    <xdr:to>
      <xdr:col>0</xdr:col>
      <xdr:colOff>974967</xdr:colOff>
      <xdr:row>19</xdr:row>
      <xdr:rowOff>588645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BE1BD1-F02A-4396-BCC4-210C52E9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1" y="14125575"/>
          <a:ext cx="613016" cy="50292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20</xdr:row>
      <xdr:rowOff>66676</xdr:rowOff>
    </xdr:from>
    <xdr:to>
      <xdr:col>0</xdr:col>
      <xdr:colOff>1196976</xdr:colOff>
      <xdr:row>20</xdr:row>
      <xdr:rowOff>628342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62AED8-CA7A-4774-B584-0E8A34F21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91376" y="14925676"/>
          <a:ext cx="1035050" cy="561666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21</xdr:row>
      <xdr:rowOff>47625</xdr:rowOff>
    </xdr:from>
    <xdr:to>
      <xdr:col>0</xdr:col>
      <xdr:colOff>969645</xdr:colOff>
      <xdr:row>21</xdr:row>
      <xdr:rowOff>632027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239C2B-D3C7-46C9-BB07-66E354C07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86625" y="15725775"/>
          <a:ext cx="712470" cy="58440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23</xdr:row>
      <xdr:rowOff>63500</xdr:rowOff>
    </xdr:from>
    <xdr:to>
      <xdr:col>0</xdr:col>
      <xdr:colOff>1122680</xdr:colOff>
      <xdr:row>23</xdr:row>
      <xdr:rowOff>631953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01CDEF3-D2F9-472D-A4AB-CBB302387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62800" y="17379950"/>
          <a:ext cx="989330" cy="56845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22</xdr:row>
      <xdr:rowOff>38101</xdr:rowOff>
    </xdr:from>
    <xdr:to>
      <xdr:col>0</xdr:col>
      <xdr:colOff>876301</xdr:colOff>
      <xdr:row>22</xdr:row>
      <xdr:rowOff>667082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09E1BB0-1F86-48FD-A18E-144506745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48525" y="16535401"/>
          <a:ext cx="657226" cy="628981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371473</xdr:colOff>
      <xdr:row>27</xdr:row>
      <xdr:rowOff>79374</xdr:rowOff>
    </xdr:from>
    <xdr:to>
      <xdr:col>0</xdr:col>
      <xdr:colOff>935724</xdr:colOff>
      <xdr:row>27</xdr:row>
      <xdr:rowOff>627380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4992D6D-6FD9-4D5C-B6AA-6AE3B030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3" y="20672424"/>
          <a:ext cx="564251" cy="548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352424</xdr:colOff>
      <xdr:row>28</xdr:row>
      <xdr:rowOff>47624</xdr:rowOff>
    </xdr:from>
    <xdr:to>
      <xdr:col>0</xdr:col>
      <xdr:colOff>917574</xdr:colOff>
      <xdr:row>28</xdr:row>
      <xdr:rowOff>612774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8816DC5-3ABC-4FDC-8383-8B5689F9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4" y="21459824"/>
          <a:ext cx="565150" cy="56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368299</xdr:colOff>
      <xdr:row>29</xdr:row>
      <xdr:rowOff>95249</xdr:rowOff>
    </xdr:from>
    <xdr:to>
      <xdr:col>0</xdr:col>
      <xdr:colOff>896619</xdr:colOff>
      <xdr:row>29</xdr:row>
      <xdr:rowOff>612774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B7A31A1-64C5-4355-A770-B70B4E0B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749" y="22326599"/>
          <a:ext cx="52832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30</xdr:row>
      <xdr:rowOff>82550</xdr:rowOff>
    </xdr:from>
    <xdr:to>
      <xdr:col>0</xdr:col>
      <xdr:colOff>895350</xdr:colOff>
      <xdr:row>30</xdr:row>
      <xdr:rowOff>626745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1C827E0-EDDC-49C5-9CC8-67AD39DD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23133050"/>
          <a:ext cx="552450" cy="544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447675</xdr:colOff>
      <xdr:row>31</xdr:row>
      <xdr:rowOff>133350</xdr:rowOff>
    </xdr:from>
    <xdr:to>
      <xdr:col>0</xdr:col>
      <xdr:colOff>817880</xdr:colOff>
      <xdr:row>31</xdr:row>
      <xdr:rowOff>514350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A222C35-57F4-47B2-92FE-810DD5DE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4003000"/>
          <a:ext cx="37020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32</xdr:row>
      <xdr:rowOff>95250</xdr:rowOff>
    </xdr:from>
    <xdr:to>
      <xdr:col>0</xdr:col>
      <xdr:colOff>800100</xdr:colOff>
      <xdr:row>32</xdr:row>
      <xdr:rowOff>476250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ECB42B4-9479-47B1-A064-D289D1B5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47840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311150</xdr:colOff>
      <xdr:row>94</xdr:row>
      <xdr:rowOff>82550</xdr:rowOff>
    </xdr:from>
    <xdr:to>
      <xdr:col>0</xdr:col>
      <xdr:colOff>857250</xdr:colOff>
      <xdr:row>94</xdr:row>
      <xdr:rowOff>628650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79E5430-A5DF-4AD8-AA14-1FF60517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600" y="75558650"/>
          <a:ext cx="54610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92</xdr:row>
      <xdr:rowOff>95250</xdr:rowOff>
    </xdr:from>
    <xdr:to>
      <xdr:col>0</xdr:col>
      <xdr:colOff>857250</xdr:colOff>
      <xdr:row>92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6D08CAE-DA92-4D9A-A443-B6185DE6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739330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361949</xdr:colOff>
      <xdr:row>24</xdr:row>
      <xdr:rowOff>120649</xdr:rowOff>
    </xdr:from>
    <xdr:to>
      <xdr:col>0</xdr:col>
      <xdr:colOff>784224</xdr:colOff>
      <xdr:row>24</xdr:row>
      <xdr:rowOff>553719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1E569D3-5011-4A1C-9FBA-9D048DF8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399" y="18256249"/>
          <a:ext cx="422275" cy="43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93</xdr:row>
      <xdr:rowOff>76200</xdr:rowOff>
    </xdr:from>
    <xdr:to>
      <xdr:col>0</xdr:col>
      <xdr:colOff>930275</xdr:colOff>
      <xdr:row>93</xdr:row>
      <xdr:rowOff>587375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B574FA6-7500-41BE-8E7F-3340D729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74733150"/>
          <a:ext cx="511175" cy="51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447675</xdr:colOff>
      <xdr:row>91</xdr:row>
      <xdr:rowOff>123825</xdr:rowOff>
    </xdr:from>
    <xdr:to>
      <xdr:col>0</xdr:col>
      <xdr:colOff>930275</xdr:colOff>
      <xdr:row>91</xdr:row>
      <xdr:rowOff>589280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A128B33-2BBA-4F1D-A7E3-A81DCB30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73142475"/>
          <a:ext cx="482600" cy="465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438149</xdr:colOff>
      <xdr:row>86</xdr:row>
      <xdr:rowOff>120649</xdr:rowOff>
    </xdr:from>
    <xdr:to>
      <xdr:col>0</xdr:col>
      <xdr:colOff>917574</xdr:colOff>
      <xdr:row>86</xdr:row>
      <xdr:rowOff>593724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978560A-A34C-4FFD-8CC3-5F5EA12B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599" y="69043549"/>
          <a:ext cx="479425" cy="47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87</xdr:row>
      <xdr:rowOff>69849</xdr:rowOff>
    </xdr:from>
    <xdr:to>
      <xdr:col>0</xdr:col>
      <xdr:colOff>892176</xdr:colOff>
      <xdr:row>87</xdr:row>
      <xdr:rowOff>628943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4D922E4-7C62-4623-9ECD-04CA9E11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69811899"/>
          <a:ext cx="568326" cy="55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323849</xdr:colOff>
      <xdr:row>88</xdr:row>
      <xdr:rowOff>82549</xdr:rowOff>
    </xdr:from>
    <xdr:to>
      <xdr:col>0</xdr:col>
      <xdr:colOff>858519</xdr:colOff>
      <xdr:row>88</xdr:row>
      <xdr:rowOff>593724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2AC13BC-4BE6-45CA-B2E4-76E501F7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299" y="70643749"/>
          <a:ext cx="534670" cy="51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425449</xdr:colOff>
      <xdr:row>89</xdr:row>
      <xdr:rowOff>95249</xdr:rowOff>
    </xdr:from>
    <xdr:to>
      <xdr:col>0</xdr:col>
      <xdr:colOff>896619</xdr:colOff>
      <xdr:row>89</xdr:row>
      <xdr:rowOff>555624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C7BE1EF-AABD-4E60-A750-D38D7BDE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899" y="71475599"/>
          <a:ext cx="471170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419099</xdr:colOff>
      <xdr:row>90</xdr:row>
      <xdr:rowOff>133349</xdr:rowOff>
    </xdr:from>
    <xdr:to>
      <xdr:col>0</xdr:col>
      <xdr:colOff>898524</xdr:colOff>
      <xdr:row>90</xdr:row>
      <xdr:rowOff>629919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7526A2FF-6461-4A85-BDE8-E3446749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49" y="72332849"/>
          <a:ext cx="479425" cy="496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85</xdr:row>
      <xdr:rowOff>114300</xdr:rowOff>
    </xdr:from>
    <xdr:to>
      <xdr:col>0</xdr:col>
      <xdr:colOff>914400</xdr:colOff>
      <xdr:row>85</xdr:row>
      <xdr:rowOff>571500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B69563F-57E6-418B-A99A-4508EE67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6821805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99</xdr:row>
      <xdr:rowOff>73025</xdr:rowOff>
    </xdr:from>
    <xdr:to>
      <xdr:col>1</xdr:col>
      <xdr:colOff>894080</xdr:colOff>
      <xdr:row>99</xdr:row>
      <xdr:rowOff>627380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A322565-69C8-46B4-AB45-529F42C9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79644875"/>
          <a:ext cx="560705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99</xdr:row>
      <xdr:rowOff>44450</xdr:rowOff>
    </xdr:from>
    <xdr:to>
      <xdr:col>0</xdr:col>
      <xdr:colOff>897570</xdr:colOff>
      <xdr:row>99</xdr:row>
      <xdr:rowOff>663575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D354FE3-F6D9-4319-8860-AC42B004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79616300"/>
          <a:ext cx="60229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428625</xdr:colOff>
      <xdr:row>105</xdr:row>
      <xdr:rowOff>85725</xdr:rowOff>
    </xdr:from>
    <xdr:to>
      <xdr:col>0</xdr:col>
      <xdr:colOff>893445</xdr:colOff>
      <xdr:row>105</xdr:row>
      <xdr:rowOff>550545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FE39D4B-ADD1-4841-93C1-042AFD21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84572475"/>
          <a:ext cx="46482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400049</xdr:colOff>
      <xdr:row>106</xdr:row>
      <xdr:rowOff>69849</xdr:rowOff>
    </xdr:from>
    <xdr:to>
      <xdr:col>0</xdr:col>
      <xdr:colOff>930275</xdr:colOff>
      <xdr:row>106</xdr:row>
      <xdr:rowOff>590550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85FBAB8-74B7-4FCE-8101-458E895D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9" y="85375749"/>
          <a:ext cx="530226" cy="520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425452</xdr:colOff>
      <xdr:row>82</xdr:row>
      <xdr:rowOff>73025</xdr:rowOff>
    </xdr:from>
    <xdr:ext cx="519284" cy="494665"/>
    <xdr:pic>
      <xdr:nvPicPr>
        <xdr:cNvPr id="29" name="Picture 28">
          <a:extLst>
            <a:ext uri="{FF2B5EF4-FFF2-40B4-BE49-F238E27FC236}">
              <a16:creationId xmlns:a16="http://schemas.microsoft.com/office/drawing/2014/main" id="{4428471B-390B-4429-8FE7-5FC37AA0E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2677" y="65719325"/>
          <a:ext cx="519284" cy="494665"/>
        </a:xfrm>
        <a:prstGeom prst="rect">
          <a:avLst/>
        </a:prstGeom>
      </xdr:spPr>
    </xdr:pic>
    <xdr:clientData/>
  </xdr:oneCellAnchor>
  <xdr:oneCellAnchor>
    <xdr:from>
      <xdr:col>1</xdr:col>
      <xdr:colOff>304801</xdr:colOff>
      <xdr:row>19</xdr:row>
      <xdr:rowOff>76200</xdr:rowOff>
    </xdr:from>
    <xdr:ext cx="616749" cy="504825"/>
    <xdr:pic>
      <xdr:nvPicPr>
        <xdr:cNvPr id="30" name="Picture 29">
          <a:extLst>
            <a:ext uri="{FF2B5EF4-FFF2-40B4-BE49-F238E27FC236}">
              <a16:creationId xmlns:a16="http://schemas.microsoft.com/office/drawing/2014/main" id="{5F3DE36D-AD59-40EA-9569-363D80AD4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82026" y="14116050"/>
          <a:ext cx="616749" cy="504825"/>
        </a:xfrm>
        <a:prstGeom prst="rect">
          <a:avLst/>
        </a:prstGeom>
      </xdr:spPr>
    </xdr:pic>
    <xdr:clientData/>
  </xdr:oneCellAnchor>
  <xdr:twoCellAnchor editAs="oneCell">
    <xdr:from>
      <xdr:col>0</xdr:col>
      <xdr:colOff>247650</xdr:colOff>
      <xdr:row>96</xdr:row>
      <xdr:rowOff>114300</xdr:rowOff>
    </xdr:from>
    <xdr:to>
      <xdr:col>0</xdr:col>
      <xdr:colOff>742950</xdr:colOff>
      <xdr:row>96</xdr:row>
      <xdr:rowOff>609600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ADEA473-BEB6-400D-B89F-0382C03D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77228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285749</xdr:colOff>
      <xdr:row>97</xdr:row>
      <xdr:rowOff>114299</xdr:rowOff>
    </xdr:from>
    <xdr:to>
      <xdr:col>0</xdr:col>
      <xdr:colOff>784224</xdr:colOff>
      <xdr:row>97</xdr:row>
      <xdr:rowOff>629919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B0AAB57-6F63-4FF6-AC7A-C4805B02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199" y="78047849"/>
          <a:ext cx="498475" cy="515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387350</xdr:colOff>
      <xdr:row>104</xdr:row>
      <xdr:rowOff>139700</xdr:rowOff>
    </xdr:from>
    <xdr:to>
      <xdr:col>0</xdr:col>
      <xdr:colOff>876300</xdr:colOff>
      <xdr:row>104</xdr:row>
      <xdr:rowOff>628650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EF79002-C6D7-4A45-866E-28137B9E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6800" y="83807300"/>
          <a:ext cx="488950" cy="48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95</xdr:row>
      <xdr:rowOff>95250</xdr:rowOff>
    </xdr:from>
    <xdr:to>
      <xdr:col>0</xdr:col>
      <xdr:colOff>762000</xdr:colOff>
      <xdr:row>95</xdr:row>
      <xdr:rowOff>609600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A2999D5-10EC-4A91-9A44-470551BA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76390500"/>
          <a:ext cx="5143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101</xdr:row>
      <xdr:rowOff>95250</xdr:rowOff>
    </xdr:from>
    <xdr:to>
      <xdr:col>0</xdr:col>
      <xdr:colOff>762000</xdr:colOff>
      <xdr:row>101</xdr:row>
      <xdr:rowOff>476250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6E5139D-39CB-48B2-ABAC-9F34A4F0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813054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428625</xdr:colOff>
      <xdr:row>12</xdr:row>
      <xdr:rowOff>142875</xdr:rowOff>
    </xdr:from>
    <xdr:to>
      <xdr:col>0</xdr:col>
      <xdr:colOff>815975</xdr:colOff>
      <xdr:row>12</xdr:row>
      <xdr:rowOff>513080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5A18FE3-9A31-4EE3-8867-CDE348331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8448675"/>
          <a:ext cx="387350" cy="37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7</xdr:row>
      <xdr:rowOff>142875</xdr:rowOff>
    </xdr:from>
    <xdr:to>
      <xdr:col>0</xdr:col>
      <xdr:colOff>703580</xdr:colOff>
      <xdr:row>7</xdr:row>
      <xdr:rowOff>513080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3653C87-A4E5-4887-82B0-C109DA20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4352925"/>
          <a:ext cx="370205" cy="37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103</xdr:row>
      <xdr:rowOff>114300</xdr:rowOff>
    </xdr:from>
    <xdr:to>
      <xdr:col>0</xdr:col>
      <xdr:colOff>702945</xdr:colOff>
      <xdr:row>103</xdr:row>
      <xdr:rowOff>495300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80F1675-93F4-4368-9229-90C349B4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8296275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311149</xdr:colOff>
      <xdr:row>8</xdr:row>
      <xdr:rowOff>101599</xdr:rowOff>
    </xdr:from>
    <xdr:to>
      <xdr:col>0</xdr:col>
      <xdr:colOff>746759</xdr:colOff>
      <xdr:row>8</xdr:row>
      <xdr:rowOff>554354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09D80C9-0678-4C87-9631-28B1A9A9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599" y="5130799"/>
          <a:ext cx="435610" cy="452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103</xdr:row>
      <xdr:rowOff>66675</xdr:rowOff>
    </xdr:from>
    <xdr:to>
      <xdr:col>0</xdr:col>
      <xdr:colOff>739140</xdr:colOff>
      <xdr:row>103</xdr:row>
      <xdr:rowOff>436245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B1E3C95-8B46-4D4B-A5EB-140486CD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2915125"/>
          <a:ext cx="386715" cy="36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98</xdr:row>
      <xdr:rowOff>161925</xdr:rowOff>
    </xdr:from>
    <xdr:to>
      <xdr:col>0</xdr:col>
      <xdr:colOff>739140</xdr:colOff>
      <xdr:row>98</xdr:row>
      <xdr:rowOff>548640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A19B7C95-0D77-41A8-93C0-67F5B93B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78914625"/>
          <a:ext cx="386715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38</xdr:row>
      <xdr:rowOff>101600</xdr:rowOff>
    </xdr:from>
    <xdr:to>
      <xdr:col>0</xdr:col>
      <xdr:colOff>819150</xdr:colOff>
      <xdr:row>38</xdr:row>
      <xdr:rowOff>589280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64DDC99C-B440-44CD-92B1-714DF918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29705300"/>
          <a:ext cx="495300" cy="487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409575</xdr:colOff>
      <xdr:row>11</xdr:row>
      <xdr:rowOff>123825</xdr:rowOff>
    </xdr:from>
    <xdr:to>
      <xdr:col>0</xdr:col>
      <xdr:colOff>779145</xdr:colOff>
      <xdr:row>11</xdr:row>
      <xdr:rowOff>510540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D7E2F7C-9C73-437B-9F55-30FCCF0B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7610475"/>
          <a:ext cx="369570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9</xdr:row>
      <xdr:rowOff>95250</xdr:rowOff>
    </xdr:from>
    <xdr:to>
      <xdr:col>0</xdr:col>
      <xdr:colOff>741045</xdr:colOff>
      <xdr:row>9</xdr:row>
      <xdr:rowOff>476250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0E88522-EE3E-4DC9-8976-B4894FC0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594360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400050</xdr:colOff>
      <xdr:row>85</xdr:row>
      <xdr:rowOff>171450</xdr:rowOff>
    </xdr:from>
    <xdr:to>
      <xdr:col>1</xdr:col>
      <xdr:colOff>781050</xdr:colOff>
      <xdr:row>85</xdr:row>
      <xdr:rowOff>552450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14AADF1-3B98-49D6-9AED-1BE131BB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682752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3</xdr:row>
      <xdr:rowOff>47474</xdr:rowOff>
    </xdr:from>
    <xdr:to>
      <xdr:col>0</xdr:col>
      <xdr:colOff>855980</xdr:colOff>
      <xdr:row>3</xdr:row>
      <xdr:rowOff>629954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B8536C15-E120-49E5-9814-3167DFDF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80924"/>
          <a:ext cx="570230" cy="58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6</xdr:row>
      <xdr:rowOff>123825</xdr:rowOff>
    </xdr:from>
    <xdr:to>
      <xdr:col>0</xdr:col>
      <xdr:colOff>664845</xdr:colOff>
      <xdr:row>6</xdr:row>
      <xdr:rowOff>510540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AAC4773-470C-4A70-90C5-2DB6C1C9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514725"/>
          <a:ext cx="369570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4</xdr:row>
      <xdr:rowOff>152400</xdr:rowOff>
    </xdr:from>
    <xdr:to>
      <xdr:col>0</xdr:col>
      <xdr:colOff>704850</xdr:colOff>
      <xdr:row>4</xdr:row>
      <xdr:rowOff>533400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F5381992-D26B-4912-934B-3025F885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9050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4</xdr:row>
      <xdr:rowOff>123825</xdr:rowOff>
    </xdr:from>
    <xdr:to>
      <xdr:col>1</xdr:col>
      <xdr:colOff>905954</xdr:colOff>
      <xdr:row>4</xdr:row>
      <xdr:rowOff>695325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A2184D53-7816-4F7C-B107-F0312964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876425"/>
          <a:ext cx="56305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314325</xdr:colOff>
      <xdr:row>43</xdr:row>
      <xdr:rowOff>123825</xdr:rowOff>
    </xdr:from>
    <xdr:to>
      <xdr:col>0</xdr:col>
      <xdr:colOff>701040</xdr:colOff>
      <xdr:row>43</xdr:row>
      <xdr:rowOff>510540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CCCF120E-8A0A-46A2-80BB-0BCEA1FE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823275"/>
          <a:ext cx="386715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339725</xdr:colOff>
      <xdr:row>43</xdr:row>
      <xdr:rowOff>139700</xdr:rowOff>
    </xdr:from>
    <xdr:to>
      <xdr:col>1</xdr:col>
      <xdr:colOff>720725</xdr:colOff>
      <xdr:row>43</xdr:row>
      <xdr:rowOff>513080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8C8021AD-F2F7-4905-BE26-3633E0F5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33839150"/>
          <a:ext cx="38100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44</xdr:row>
      <xdr:rowOff>161925</xdr:rowOff>
    </xdr:from>
    <xdr:to>
      <xdr:col>0</xdr:col>
      <xdr:colOff>762000</xdr:colOff>
      <xdr:row>44</xdr:row>
      <xdr:rowOff>548640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23272677-F89C-4B97-964D-F9C03C6A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4680525"/>
          <a:ext cx="381000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44</xdr:row>
      <xdr:rowOff>133350</xdr:rowOff>
    </xdr:from>
    <xdr:to>
      <xdr:col>1</xdr:col>
      <xdr:colOff>741045</xdr:colOff>
      <xdr:row>44</xdr:row>
      <xdr:rowOff>514350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AD00E8F-258C-466F-98F8-4CA7D1FC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465195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349250</xdr:colOff>
      <xdr:row>45</xdr:row>
      <xdr:rowOff>95250</xdr:rowOff>
    </xdr:from>
    <xdr:to>
      <xdr:col>0</xdr:col>
      <xdr:colOff>739775</xdr:colOff>
      <xdr:row>45</xdr:row>
      <xdr:rowOff>476250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1F8A467-6C45-4C82-AC4A-9E4A3C55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8700" y="35433000"/>
          <a:ext cx="3905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361950</xdr:colOff>
      <xdr:row>45</xdr:row>
      <xdr:rowOff>142875</xdr:rowOff>
    </xdr:from>
    <xdr:to>
      <xdr:col>1</xdr:col>
      <xdr:colOff>742950</xdr:colOff>
      <xdr:row>45</xdr:row>
      <xdr:rowOff>512445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318B5C6-072C-4AE7-A170-54DAC9AB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5480625"/>
          <a:ext cx="381000" cy="36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349250</xdr:colOff>
      <xdr:row>46</xdr:row>
      <xdr:rowOff>95250</xdr:rowOff>
    </xdr:from>
    <xdr:ext cx="381000" cy="381000"/>
    <xdr:pic>
      <xdr:nvPicPr>
        <xdr:cNvPr id="56" name="Picture 55">
          <a:extLst>
            <a:ext uri="{FF2B5EF4-FFF2-40B4-BE49-F238E27FC236}">
              <a16:creationId xmlns:a16="http://schemas.microsoft.com/office/drawing/2014/main" id="{7EB3B862-7EC7-4C93-B2B0-396A5908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8700" y="362521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361950</xdr:colOff>
      <xdr:row>46</xdr:row>
      <xdr:rowOff>142875</xdr:rowOff>
    </xdr:from>
    <xdr:ext cx="381000" cy="381000"/>
    <xdr:pic>
      <xdr:nvPicPr>
        <xdr:cNvPr id="57" name="Picture 56">
          <a:extLst>
            <a:ext uri="{FF2B5EF4-FFF2-40B4-BE49-F238E27FC236}">
              <a16:creationId xmlns:a16="http://schemas.microsoft.com/office/drawing/2014/main" id="{5462AB68-2DDA-43B6-869F-5BC5DB22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62997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304800</xdr:colOff>
      <xdr:row>49</xdr:row>
      <xdr:rowOff>66675</xdr:rowOff>
    </xdr:from>
    <xdr:to>
      <xdr:col>0</xdr:col>
      <xdr:colOff>685800</xdr:colOff>
      <xdr:row>49</xdr:row>
      <xdr:rowOff>436880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F9981F34-28EA-4C5A-A81D-B179ED38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8681025"/>
          <a:ext cx="381000" cy="37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371475</xdr:colOff>
      <xdr:row>49</xdr:row>
      <xdr:rowOff>114300</xdr:rowOff>
    </xdr:from>
    <xdr:to>
      <xdr:col>1</xdr:col>
      <xdr:colOff>741045</xdr:colOff>
      <xdr:row>49</xdr:row>
      <xdr:rowOff>495300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8554772-E104-479B-A4C1-8ACD3048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72865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79</xdr:row>
      <xdr:rowOff>85725</xdr:rowOff>
    </xdr:from>
    <xdr:to>
      <xdr:col>0</xdr:col>
      <xdr:colOff>666750</xdr:colOff>
      <xdr:row>79</xdr:row>
      <xdr:rowOff>473075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EADC943B-D9B5-4949-9402-85CC1AA2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63274575"/>
          <a:ext cx="3810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79</xdr:row>
      <xdr:rowOff>104775</xdr:rowOff>
    </xdr:from>
    <xdr:to>
      <xdr:col>1</xdr:col>
      <xdr:colOff>533400</xdr:colOff>
      <xdr:row>79</xdr:row>
      <xdr:rowOff>474980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79FCFD63-5B67-4D25-A344-4B8CBCCA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63293625"/>
          <a:ext cx="381000" cy="37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361950</xdr:colOff>
      <xdr:row>50</xdr:row>
      <xdr:rowOff>85725</xdr:rowOff>
    </xdr:from>
    <xdr:ext cx="381000" cy="381000"/>
    <xdr:pic>
      <xdr:nvPicPr>
        <xdr:cNvPr id="62" name="Picture 61">
          <a:extLst>
            <a:ext uri="{FF2B5EF4-FFF2-40B4-BE49-F238E27FC236}">
              <a16:creationId xmlns:a16="http://schemas.microsoft.com/office/drawing/2014/main" id="{CF75CD9D-FCB0-4DB8-8A6F-B352EE15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95192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409575</xdr:colOff>
      <xdr:row>51</xdr:row>
      <xdr:rowOff>114300</xdr:rowOff>
    </xdr:from>
    <xdr:ext cx="381000" cy="381000"/>
    <xdr:pic>
      <xdr:nvPicPr>
        <xdr:cNvPr id="63" name="Picture 62">
          <a:extLst>
            <a:ext uri="{FF2B5EF4-FFF2-40B4-BE49-F238E27FC236}">
              <a16:creationId xmlns:a16="http://schemas.microsoft.com/office/drawing/2014/main" id="{3D234BA0-C9AC-4AF6-BD86-004353C5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403669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419100</xdr:colOff>
      <xdr:row>52</xdr:row>
      <xdr:rowOff>114300</xdr:rowOff>
    </xdr:from>
    <xdr:ext cx="381000" cy="381000"/>
    <xdr:pic>
      <xdr:nvPicPr>
        <xdr:cNvPr id="64" name="Picture 63">
          <a:extLst>
            <a:ext uri="{FF2B5EF4-FFF2-40B4-BE49-F238E27FC236}">
              <a16:creationId xmlns:a16="http://schemas.microsoft.com/office/drawing/2014/main" id="{92A27E47-2DE6-4CE4-BE10-0FFA460C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11861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53</xdr:row>
      <xdr:rowOff>104775</xdr:rowOff>
    </xdr:from>
    <xdr:ext cx="381000" cy="381000"/>
    <xdr:pic>
      <xdr:nvPicPr>
        <xdr:cNvPr id="65" name="Picture 64">
          <a:extLst>
            <a:ext uri="{FF2B5EF4-FFF2-40B4-BE49-F238E27FC236}">
              <a16:creationId xmlns:a16="http://schemas.microsoft.com/office/drawing/2014/main" id="{E36A408D-1138-40B3-8F02-0B2D599C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19957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381000</xdr:colOff>
      <xdr:row>50</xdr:row>
      <xdr:rowOff>133350</xdr:rowOff>
    </xdr:from>
    <xdr:to>
      <xdr:col>0</xdr:col>
      <xdr:colOff>762000</xdr:colOff>
      <xdr:row>50</xdr:row>
      <xdr:rowOff>514350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28FAB58-8A06-44E6-8A2D-EF522589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95668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381000</xdr:colOff>
      <xdr:row>51</xdr:row>
      <xdr:rowOff>133350</xdr:rowOff>
    </xdr:from>
    <xdr:ext cx="381000" cy="381000"/>
    <xdr:pic>
      <xdr:nvPicPr>
        <xdr:cNvPr id="67" name="Picture 66">
          <a:extLst>
            <a:ext uri="{FF2B5EF4-FFF2-40B4-BE49-F238E27FC236}">
              <a16:creationId xmlns:a16="http://schemas.microsoft.com/office/drawing/2014/main" id="{52BD22E9-4203-4DAD-8A7B-DFC3D897B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03860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381000</xdr:colOff>
      <xdr:row>52</xdr:row>
      <xdr:rowOff>133350</xdr:rowOff>
    </xdr:from>
    <xdr:ext cx="381000" cy="381000"/>
    <xdr:pic>
      <xdr:nvPicPr>
        <xdr:cNvPr id="68" name="Picture 67">
          <a:extLst>
            <a:ext uri="{FF2B5EF4-FFF2-40B4-BE49-F238E27FC236}">
              <a16:creationId xmlns:a16="http://schemas.microsoft.com/office/drawing/2014/main" id="{5853C8D9-BE77-4E93-B241-BC6DBEC1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12051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381000</xdr:colOff>
      <xdr:row>53</xdr:row>
      <xdr:rowOff>133350</xdr:rowOff>
    </xdr:from>
    <xdr:ext cx="381000" cy="381000"/>
    <xdr:pic>
      <xdr:nvPicPr>
        <xdr:cNvPr id="69" name="Picture 68">
          <a:extLst>
            <a:ext uri="{FF2B5EF4-FFF2-40B4-BE49-F238E27FC236}">
              <a16:creationId xmlns:a16="http://schemas.microsoft.com/office/drawing/2014/main" id="{E661E3C8-8739-4FDE-912A-B12C783F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20243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504825</xdr:colOff>
      <xdr:row>55</xdr:row>
      <xdr:rowOff>104775</xdr:rowOff>
    </xdr:from>
    <xdr:to>
      <xdr:col>0</xdr:col>
      <xdr:colOff>891540</xdr:colOff>
      <xdr:row>55</xdr:row>
      <xdr:rowOff>474345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799B6903-7750-4FA5-8DB9-7A14D5EA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3634025"/>
          <a:ext cx="386715" cy="36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447675</xdr:colOff>
      <xdr:row>55</xdr:row>
      <xdr:rowOff>104775</xdr:rowOff>
    </xdr:from>
    <xdr:ext cx="381000" cy="381000"/>
    <xdr:pic>
      <xdr:nvPicPr>
        <xdr:cNvPr id="71" name="Picture 70">
          <a:extLst>
            <a:ext uri="{FF2B5EF4-FFF2-40B4-BE49-F238E27FC236}">
              <a16:creationId xmlns:a16="http://schemas.microsoft.com/office/drawing/2014/main" id="{F73DB091-A5A4-42A8-A1E3-E878447F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36340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56</xdr:row>
      <xdr:rowOff>104775</xdr:rowOff>
    </xdr:from>
    <xdr:ext cx="381000" cy="381000"/>
    <xdr:pic>
      <xdr:nvPicPr>
        <xdr:cNvPr id="72" name="Picture 71">
          <a:extLst>
            <a:ext uri="{FF2B5EF4-FFF2-40B4-BE49-F238E27FC236}">
              <a16:creationId xmlns:a16="http://schemas.microsoft.com/office/drawing/2014/main" id="{ADD52AAA-B866-443E-A811-BB1D5B69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44531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56</xdr:row>
      <xdr:rowOff>104775</xdr:rowOff>
    </xdr:from>
    <xdr:ext cx="381000" cy="381000"/>
    <xdr:pic>
      <xdr:nvPicPr>
        <xdr:cNvPr id="73" name="Picture 72">
          <a:extLst>
            <a:ext uri="{FF2B5EF4-FFF2-40B4-BE49-F238E27FC236}">
              <a16:creationId xmlns:a16="http://schemas.microsoft.com/office/drawing/2014/main" id="{2F719771-2A96-46A2-B1D7-BFFBC255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44531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57</xdr:row>
      <xdr:rowOff>104775</xdr:rowOff>
    </xdr:from>
    <xdr:ext cx="381000" cy="381000"/>
    <xdr:pic>
      <xdr:nvPicPr>
        <xdr:cNvPr id="74" name="Picture 73">
          <a:extLst>
            <a:ext uri="{FF2B5EF4-FFF2-40B4-BE49-F238E27FC236}">
              <a16:creationId xmlns:a16="http://schemas.microsoft.com/office/drawing/2014/main" id="{0DF37DB8-F865-4F0D-AC17-79B94269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52723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57</xdr:row>
      <xdr:rowOff>104775</xdr:rowOff>
    </xdr:from>
    <xdr:ext cx="381000" cy="381000"/>
    <xdr:pic>
      <xdr:nvPicPr>
        <xdr:cNvPr id="75" name="Picture 74">
          <a:extLst>
            <a:ext uri="{FF2B5EF4-FFF2-40B4-BE49-F238E27FC236}">
              <a16:creationId xmlns:a16="http://schemas.microsoft.com/office/drawing/2014/main" id="{71084B28-F4FE-4127-AFDD-509988A3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52723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58</xdr:row>
      <xdr:rowOff>104775</xdr:rowOff>
    </xdr:from>
    <xdr:ext cx="381000" cy="381000"/>
    <xdr:pic>
      <xdr:nvPicPr>
        <xdr:cNvPr id="76" name="Picture 75">
          <a:extLst>
            <a:ext uri="{FF2B5EF4-FFF2-40B4-BE49-F238E27FC236}">
              <a16:creationId xmlns:a16="http://schemas.microsoft.com/office/drawing/2014/main" id="{F4881BC5-2889-47E0-A4CA-AE74366D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60914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58</xdr:row>
      <xdr:rowOff>104775</xdr:rowOff>
    </xdr:from>
    <xdr:ext cx="381000" cy="381000"/>
    <xdr:pic>
      <xdr:nvPicPr>
        <xdr:cNvPr id="77" name="Picture 76">
          <a:extLst>
            <a:ext uri="{FF2B5EF4-FFF2-40B4-BE49-F238E27FC236}">
              <a16:creationId xmlns:a16="http://schemas.microsoft.com/office/drawing/2014/main" id="{E073908F-8455-4984-B479-909A8AE8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60914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59</xdr:row>
      <xdr:rowOff>104775</xdr:rowOff>
    </xdr:from>
    <xdr:ext cx="381000" cy="381000"/>
    <xdr:pic>
      <xdr:nvPicPr>
        <xdr:cNvPr id="78" name="Picture 77">
          <a:extLst>
            <a:ext uri="{FF2B5EF4-FFF2-40B4-BE49-F238E27FC236}">
              <a16:creationId xmlns:a16="http://schemas.microsoft.com/office/drawing/2014/main" id="{893E2702-FD04-43AA-9584-5EB127CD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69106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59</xdr:row>
      <xdr:rowOff>104775</xdr:rowOff>
    </xdr:from>
    <xdr:ext cx="381000" cy="381000"/>
    <xdr:pic>
      <xdr:nvPicPr>
        <xdr:cNvPr id="79" name="Picture 78">
          <a:extLst>
            <a:ext uri="{FF2B5EF4-FFF2-40B4-BE49-F238E27FC236}">
              <a16:creationId xmlns:a16="http://schemas.microsoft.com/office/drawing/2014/main" id="{035AB32B-8E8C-45B4-AAB6-6F152EF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69106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60</xdr:row>
      <xdr:rowOff>104775</xdr:rowOff>
    </xdr:from>
    <xdr:ext cx="381000" cy="381000"/>
    <xdr:pic>
      <xdr:nvPicPr>
        <xdr:cNvPr id="80" name="Picture 79">
          <a:extLst>
            <a:ext uri="{FF2B5EF4-FFF2-40B4-BE49-F238E27FC236}">
              <a16:creationId xmlns:a16="http://schemas.microsoft.com/office/drawing/2014/main" id="{3E82048B-79D5-4F3C-8D51-DD2F6BB8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77297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60</xdr:row>
      <xdr:rowOff>104775</xdr:rowOff>
    </xdr:from>
    <xdr:ext cx="381000" cy="381000"/>
    <xdr:pic>
      <xdr:nvPicPr>
        <xdr:cNvPr id="81" name="Picture 80">
          <a:extLst>
            <a:ext uri="{FF2B5EF4-FFF2-40B4-BE49-F238E27FC236}">
              <a16:creationId xmlns:a16="http://schemas.microsoft.com/office/drawing/2014/main" id="{48F9331B-B3F3-4FF4-81CF-81AA6A3A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77297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61</xdr:row>
      <xdr:rowOff>104775</xdr:rowOff>
    </xdr:from>
    <xdr:ext cx="381000" cy="381000"/>
    <xdr:pic>
      <xdr:nvPicPr>
        <xdr:cNvPr id="82" name="Picture 81">
          <a:extLst>
            <a:ext uri="{FF2B5EF4-FFF2-40B4-BE49-F238E27FC236}">
              <a16:creationId xmlns:a16="http://schemas.microsoft.com/office/drawing/2014/main" id="{6E983F56-512C-4298-B7FC-90655D26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85489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61</xdr:row>
      <xdr:rowOff>104775</xdr:rowOff>
    </xdr:from>
    <xdr:ext cx="381000" cy="381000"/>
    <xdr:pic>
      <xdr:nvPicPr>
        <xdr:cNvPr id="83" name="Picture 82">
          <a:extLst>
            <a:ext uri="{FF2B5EF4-FFF2-40B4-BE49-F238E27FC236}">
              <a16:creationId xmlns:a16="http://schemas.microsoft.com/office/drawing/2014/main" id="{87584971-5AEA-4884-ABA3-7573B97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85489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62</xdr:row>
      <xdr:rowOff>104775</xdr:rowOff>
    </xdr:from>
    <xdr:ext cx="381000" cy="381000"/>
    <xdr:pic>
      <xdr:nvPicPr>
        <xdr:cNvPr id="84" name="Picture 83">
          <a:extLst>
            <a:ext uri="{FF2B5EF4-FFF2-40B4-BE49-F238E27FC236}">
              <a16:creationId xmlns:a16="http://schemas.microsoft.com/office/drawing/2014/main" id="{940751E5-6AAE-49AC-A729-8B58372A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493680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62</xdr:row>
      <xdr:rowOff>104775</xdr:rowOff>
    </xdr:from>
    <xdr:ext cx="381000" cy="381000"/>
    <xdr:pic>
      <xdr:nvPicPr>
        <xdr:cNvPr id="85" name="Picture 84">
          <a:extLst>
            <a:ext uri="{FF2B5EF4-FFF2-40B4-BE49-F238E27FC236}">
              <a16:creationId xmlns:a16="http://schemas.microsoft.com/office/drawing/2014/main" id="{59167E4D-1761-4ED9-BFA0-DE583BAA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493680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63</xdr:row>
      <xdr:rowOff>104775</xdr:rowOff>
    </xdr:from>
    <xdr:ext cx="381000" cy="381000"/>
    <xdr:pic>
      <xdr:nvPicPr>
        <xdr:cNvPr id="86" name="Picture 85">
          <a:extLst>
            <a:ext uri="{FF2B5EF4-FFF2-40B4-BE49-F238E27FC236}">
              <a16:creationId xmlns:a16="http://schemas.microsoft.com/office/drawing/2014/main" id="{E5944BDA-82A9-4DF1-BAA4-644017DD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501872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63</xdr:row>
      <xdr:rowOff>104775</xdr:rowOff>
    </xdr:from>
    <xdr:ext cx="381000" cy="381000"/>
    <xdr:pic>
      <xdr:nvPicPr>
        <xdr:cNvPr id="87" name="Picture 86">
          <a:extLst>
            <a:ext uri="{FF2B5EF4-FFF2-40B4-BE49-F238E27FC236}">
              <a16:creationId xmlns:a16="http://schemas.microsoft.com/office/drawing/2014/main" id="{1D6DD822-6F89-4FEF-A12E-EDA09C89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01872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504825</xdr:colOff>
      <xdr:row>64</xdr:row>
      <xdr:rowOff>104775</xdr:rowOff>
    </xdr:from>
    <xdr:ext cx="381000" cy="381000"/>
    <xdr:pic>
      <xdr:nvPicPr>
        <xdr:cNvPr id="88" name="Picture 87">
          <a:extLst>
            <a:ext uri="{FF2B5EF4-FFF2-40B4-BE49-F238E27FC236}">
              <a16:creationId xmlns:a16="http://schemas.microsoft.com/office/drawing/2014/main" id="{6A28B2CF-5859-49E0-89D0-3A4176CC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510063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447675</xdr:colOff>
      <xdr:row>64</xdr:row>
      <xdr:rowOff>104775</xdr:rowOff>
    </xdr:from>
    <xdr:ext cx="381000" cy="381000"/>
    <xdr:pic>
      <xdr:nvPicPr>
        <xdr:cNvPr id="89" name="Picture 88">
          <a:extLst>
            <a:ext uri="{FF2B5EF4-FFF2-40B4-BE49-F238E27FC236}">
              <a16:creationId xmlns:a16="http://schemas.microsoft.com/office/drawing/2014/main" id="{29921E3F-C876-469C-96F2-51B37DB6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10063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409575</xdr:colOff>
      <xdr:row>65</xdr:row>
      <xdr:rowOff>133350</xdr:rowOff>
    </xdr:from>
    <xdr:to>
      <xdr:col>0</xdr:col>
      <xdr:colOff>779145</xdr:colOff>
      <xdr:row>65</xdr:row>
      <xdr:rowOff>514350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7929DB0-7A61-499E-991C-327C31D17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185410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247650</xdr:colOff>
      <xdr:row>65</xdr:row>
      <xdr:rowOff>95250</xdr:rowOff>
    </xdr:from>
    <xdr:to>
      <xdr:col>1</xdr:col>
      <xdr:colOff>628650</xdr:colOff>
      <xdr:row>65</xdr:row>
      <xdr:rowOff>476250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A48422D-2803-4E0C-8B3A-8DF45E7B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18160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409575</xdr:colOff>
      <xdr:row>66</xdr:row>
      <xdr:rowOff>133350</xdr:rowOff>
    </xdr:from>
    <xdr:ext cx="381000" cy="381000"/>
    <xdr:pic>
      <xdr:nvPicPr>
        <xdr:cNvPr id="92" name="Picture 91">
          <a:extLst>
            <a:ext uri="{FF2B5EF4-FFF2-40B4-BE49-F238E27FC236}">
              <a16:creationId xmlns:a16="http://schemas.microsoft.com/office/drawing/2014/main" id="{F1E02829-573B-4440-A4ED-FAD89113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26732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66</xdr:row>
      <xdr:rowOff>95250</xdr:rowOff>
    </xdr:from>
    <xdr:ext cx="381000" cy="381000"/>
    <xdr:pic>
      <xdr:nvPicPr>
        <xdr:cNvPr id="93" name="Picture 92">
          <a:extLst>
            <a:ext uri="{FF2B5EF4-FFF2-40B4-BE49-F238E27FC236}">
              <a16:creationId xmlns:a16="http://schemas.microsoft.com/office/drawing/2014/main" id="{AAD0D9BA-4BE3-465C-B7F9-49DDF70C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26351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67</xdr:row>
      <xdr:rowOff>133350</xdr:rowOff>
    </xdr:from>
    <xdr:ext cx="381000" cy="381000"/>
    <xdr:pic>
      <xdr:nvPicPr>
        <xdr:cNvPr id="94" name="Picture 93">
          <a:extLst>
            <a:ext uri="{FF2B5EF4-FFF2-40B4-BE49-F238E27FC236}">
              <a16:creationId xmlns:a16="http://schemas.microsoft.com/office/drawing/2014/main" id="{0F696D5A-4D0B-4A88-B64D-763D0F17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34924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67</xdr:row>
      <xdr:rowOff>95250</xdr:rowOff>
    </xdr:from>
    <xdr:ext cx="381000" cy="381000"/>
    <xdr:pic>
      <xdr:nvPicPr>
        <xdr:cNvPr id="95" name="Picture 94">
          <a:extLst>
            <a:ext uri="{FF2B5EF4-FFF2-40B4-BE49-F238E27FC236}">
              <a16:creationId xmlns:a16="http://schemas.microsoft.com/office/drawing/2014/main" id="{898A491B-1DEA-4C94-B203-C39715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34543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68</xdr:row>
      <xdr:rowOff>133350</xdr:rowOff>
    </xdr:from>
    <xdr:ext cx="381000" cy="381000"/>
    <xdr:pic>
      <xdr:nvPicPr>
        <xdr:cNvPr id="96" name="Picture 95">
          <a:extLst>
            <a:ext uri="{FF2B5EF4-FFF2-40B4-BE49-F238E27FC236}">
              <a16:creationId xmlns:a16="http://schemas.microsoft.com/office/drawing/2014/main" id="{19AB14DB-17E2-4080-A78E-D8D58A67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43115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68</xdr:row>
      <xdr:rowOff>95250</xdr:rowOff>
    </xdr:from>
    <xdr:ext cx="381000" cy="381000"/>
    <xdr:pic>
      <xdr:nvPicPr>
        <xdr:cNvPr id="97" name="Picture 96">
          <a:extLst>
            <a:ext uri="{FF2B5EF4-FFF2-40B4-BE49-F238E27FC236}">
              <a16:creationId xmlns:a16="http://schemas.microsoft.com/office/drawing/2014/main" id="{78FBA67C-B7F8-4F24-8CA1-3DA52D28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42734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69</xdr:row>
      <xdr:rowOff>133350</xdr:rowOff>
    </xdr:from>
    <xdr:ext cx="381000" cy="381000"/>
    <xdr:pic>
      <xdr:nvPicPr>
        <xdr:cNvPr id="98" name="Picture 97">
          <a:extLst>
            <a:ext uri="{FF2B5EF4-FFF2-40B4-BE49-F238E27FC236}">
              <a16:creationId xmlns:a16="http://schemas.microsoft.com/office/drawing/2014/main" id="{B0EA61A3-8E9B-4CE8-8380-6231D79D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51307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69</xdr:row>
      <xdr:rowOff>95250</xdr:rowOff>
    </xdr:from>
    <xdr:ext cx="381000" cy="381000"/>
    <xdr:pic>
      <xdr:nvPicPr>
        <xdr:cNvPr id="99" name="Picture 98">
          <a:extLst>
            <a:ext uri="{FF2B5EF4-FFF2-40B4-BE49-F238E27FC236}">
              <a16:creationId xmlns:a16="http://schemas.microsoft.com/office/drawing/2014/main" id="{65AF471F-54B0-4B51-AAEF-D2E2C953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50926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70</xdr:row>
      <xdr:rowOff>133350</xdr:rowOff>
    </xdr:from>
    <xdr:ext cx="381000" cy="381000"/>
    <xdr:pic>
      <xdr:nvPicPr>
        <xdr:cNvPr id="100" name="Picture 99">
          <a:extLst>
            <a:ext uri="{FF2B5EF4-FFF2-40B4-BE49-F238E27FC236}">
              <a16:creationId xmlns:a16="http://schemas.microsoft.com/office/drawing/2014/main" id="{F1EEFFF5-577E-46CA-A739-418694D0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59498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70</xdr:row>
      <xdr:rowOff>95250</xdr:rowOff>
    </xdr:from>
    <xdr:ext cx="381000" cy="381000"/>
    <xdr:pic>
      <xdr:nvPicPr>
        <xdr:cNvPr id="101" name="Picture 100">
          <a:extLst>
            <a:ext uri="{FF2B5EF4-FFF2-40B4-BE49-F238E27FC236}">
              <a16:creationId xmlns:a16="http://schemas.microsoft.com/office/drawing/2014/main" id="{3235F5E9-B4E8-4A3D-816A-69724CE9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59117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71</xdr:row>
      <xdr:rowOff>133350</xdr:rowOff>
    </xdr:from>
    <xdr:ext cx="381000" cy="381000"/>
    <xdr:pic>
      <xdr:nvPicPr>
        <xdr:cNvPr id="102" name="Picture 101">
          <a:extLst>
            <a:ext uri="{FF2B5EF4-FFF2-40B4-BE49-F238E27FC236}">
              <a16:creationId xmlns:a16="http://schemas.microsoft.com/office/drawing/2014/main" id="{D31C94C8-5AE5-4D5C-9CC0-7C04C450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67690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71</xdr:row>
      <xdr:rowOff>95250</xdr:rowOff>
    </xdr:from>
    <xdr:ext cx="381000" cy="381000"/>
    <xdr:pic>
      <xdr:nvPicPr>
        <xdr:cNvPr id="103" name="Picture 102">
          <a:extLst>
            <a:ext uri="{FF2B5EF4-FFF2-40B4-BE49-F238E27FC236}">
              <a16:creationId xmlns:a16="http://schemas.microsoft.com/office/drawing/2014/main" id="{A5887743-8F15-4765-9454-46100A4F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67309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72</xdr:row>
      <xdr:rowOff>133350</xdr:rowOff>
    </xdr:from>
    <xdr:ext cx="381000" cy="381000"/>
    <xdr:pic>
      <xdr:nvPicPr>
        <xdr:cNvPr id="104" name="Picture 103">
          <a:extLst>
            <a:ext uri="{FF2B5EF4-FFF2-40B4-BE49-F238E27FC236}">
              <a16:creationId xmlns:a16="http://schemas.microsoft.com/office/drawing/2014/main" id="{BDDA95AD-2092-42EB-82A8-DB42B08F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5881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247650</xdr:colOff>
      <xdr:row>72</xdr:row>
      <xdr:rowOff>95250</xdr:rowOff>
    </xdr:from>
    <xdr:ext cx="381000" cy="381000"/>
    <xdr:pic>
      <xdr:nvPicPr>
        <xdr:cNvPr id="105" name="Picture 104">
          <a:extLst>
            <a:ext uri="{FF2B5EF4-FFF2-40B4-BE49-F238E27FC236}">
              <a16:creationId xmlns:a16="http://schemas.microsoft.com/office/drawing/2014/main" id="{3795DA62-7A5D-4569-B2DC-1B84D9EE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575500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73</xdr:row>
      <xdr:rowOff>85725</xdr:rowOff>
    </xdr:from>
    <xdr:ext cx="381000" cy="381000"/>
    <xdr:pic>
      <xdr:nvPicPr>
        <xdr:cNvPr id="106" name="Picture 105">
          <a:extLst>
            <a:ext uri="{FF2B5EF4-FFF2-40B4-BE49-F238E27FC236}">
              <a16:creationId xmlns:a16="http://schemas.microsoft.com/office/drawing/2014/main" id="{C59C2283-86B8-4B72-AEEC-E02F18D3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583596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152400</xdr:colOff>
      <xdr:row>73</xdr:row>
      <xdr:rowOff>104775</xdr:rowOff>
    </xdr:from>
    <xdr:ext cx="381000" cy="381000"/>
    <xdr:pic>
      <xdr:nvPicPr>
        <xdr:cNvPr id="107" name="Picture 106">
          <a:extLst>
            <a:ext uri="{FF2B5EF4-FFF2-40B4-BE49-F238E27FC236}">
              <a16:creationId xmlns:a16="http://schemas.microsoft.com/office/drawing/2014/main" id="{9351F8AA-0659-45C4-B2F1-B7C695AE6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583787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74</xdr:row>
      <xdr:rowOff>85725</xdr:rowOff>
    </xdr:from>
    <xdr:ext cx="381000" cy="381000"/>
    <xdr:pic>
      <xdr:nvPicPr>
        <xdr:cNvPr id="108" name="Picture 107">
          <a:extLst>
            <a:ext uri="{FF2B5EF4-FFF2-40B4-BE49-F238E27FC236}">
              <a16:creationId xmlns:a16="http://schemas.microsoft.com/office/drawing/2014/main" id="{76C04017-2510-4044-B475-C0C6A165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591788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152400</xdr:colOff>
      <xdr:row>74</xdr:row>
      <xdr:rowOff>104775</xdr:rowOff>
    </xdr:from>
    <xdr:ext cx="381000" cy="381000"/>
    <xdr:pic>
      <xdr:nvPicPr>
        <xdr:cNvPr id="109" name="Picture 108">
          <a:extLst>
            <a:ext uri="{FF2B5EF4-FFF2-40B4-BE49-F238E27FC236}">
              <a16:creationId xmlns:a16="http://schemas.microsoft.com/office/drawing/2014/main" id="{FC4C58EE-8FCC-4968-8963-26354C31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591978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78</xdr:row>
      <xdr:rowOff>85725</xdr:rowOff>
    </xdr:from>
    <xdr:ext cx="381000" cy="381000"/>
    <xdr:pic>
      <xdr:nvPicPr>
        <xdr:cNvPr id="110" name="Picture 109">
          <a:extLst>
            <a:ext uri="{FF2B5EF4-FFF2-40B4-BE49-F238E27FC236}">
              <a16:creationId xmlns:a16="http://schemas.microsoft.com/office/drawing/2014/main" id="{E97D971A-A627-4E62-B172-45FC2711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624554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152400</xdr:colOff>
      <xdr:row>78</xdr:row>
      <xdr:rowOff>104775</xdr:rowOff>
    </xdr:from>
    <xdr:ext cx="381000" cy="381000"/>
    <xdr:pic>
      <xdr:nvPicPr>
        <xdr:cNvPr id="111" name="Picture 110">
          <a:extLst>
            <a:ext uri="{FF2B5EF4-FFF2-40B4-BE49-F238E27FC236}">
              <a16:creationId xmlns:a16="http://schemas.microsoft.com/office/drawing/2014/main" id="{1B905780-1D3D-468E-ADE6-73CD2B25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624744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80</xdr:row>
      <xdr:rowOff>85725</xdr:rowOff>
    </xdr:from>
    <xdr:ext cx="381000" cy="384175"/>
    <xdr:pic>
      <xdr:nvPicPr>
        <xdr:cNvPr id="112" name="Picture 111">
          <a:extLst>
            <a:ext uri="{FF2B5EF4-FFF2-40B4-BE49-F238E27FC236}">
              <a16:creationId xmlns:a16="http://schemas.microsoft.com/office/drawing/2014/main" id="{E7DBCAA0-1AB2-451A-A126-EB483B25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64093725"/>
          <a:ext cx="381000" cy="38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152400</xdr:colOff>
      <xdr:row>80</xdr:row>
      <xdr:rowOff>104775</xdr:rowOff>
    </xdr:from>
    <xdr:ext cx="381000" cy="384175"/>
    <xdr:pic>
      <xdr:nvPicPr>
        <xdr:cNvPr id="113" name="Picture 112">
          <a:extLst>
            <a:ext uri="{FF2B5EF4-FFF2-40B4-BE49-F238E27FC236}">
              <a16:creationId xmlns:a16="http://schemas.microsoft.com/office/drawing/2014/main" id="{E5AE52DE-F6E8-4BA6-95FC-195E6B8E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64112775"/>
          <a:ext cx="381000" cy="38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409575</xdr:colOff>
      <xdr:row>39</xdr:row>
      <xdr:rowOff>85725</xdr:rowOff>
    </xdr:from>
    <xdr:to>
      <xdr:col>0</xdr:col>
      <xdr:colOff>779780</xdr:colOff>
      <xdr:row>39</xdr:row>
      <xdr:rowOff>473075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7DC496EB-93DD-4FEF-8644-93423E58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0508575"/>
          <a:ext cx="370205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409575</xdr:colOff>
      <xdr:row>47</xdr:row>
      <xdr:rowOff>85725</xdr:rowOff>
    </xdr:from>
    <xdr:ext cx="381000" cy="381000"/>
    <xdr:pic>
      <xdr:nvPicPr>
        <xdr:cNvPr id="115" name="Picture 114">
          <a:extLst>
            <a:ext uri="{FF2B5EF4-FFF2-40B4-BE49-F238E27FC236}">
              <a16:creationId xmlns:a16="http://schemas.microsoft.com/office/drawing/2014/main" id="{E3B410E7-E496-4B1A-A121-34268AA9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70617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409575</xdr:colOff>
      <xdr:row>48</xdr:row>
      <xdr:rowOff>85725</xdr:rowOff>
    </xdr:from>
    <xdr:ext cx="381000" cy="381000"/>
    <xdr:pic>
      <xdr:nvPicPr>
        <xdr:cNvPr id="116" name="Picture 115">
          <a:extLst>
            <a:ext uri="{FF2B5EF4-FFF2-40B4-BE49-F238E27FC236}">
              <a16:creationId xmlns:a16="http://schemas.microsoft.com/office/drawing/2014/main" id="{5AA3F5C0-082A-46EB-9A20-F52C9DB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78809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304800</xdr:colOff>
      <xdr:row>39</xdr:row>
      <xdr:rowOff>104775</xdr:rowOff>
    </xdr:from>
    <xdr:to>
      <xdr:col>1</xdr:col>
      <xdr:colOff>685800</xdr:colOff>
      <xdr:row>39</xdr:row>
      <xdr:rowOff>474345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4DB3E924-8480-4A6D-A8D2-978B040C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0527625"/>
          <a:ext cx="381000" cy="369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304800</xdr:colOff>
      <xdr:row>47</xdr:row>
      <xdr:rowOff>104775</xdr:rowOff>
    </xdr:from>
    <xdr:ext cx="381000" cy="381000"/>
    <xdr:pic>
      <xdr:nvPicPr>
        <xdr:cNvPr id="118" name="Picture 117">
          <a:extLst>
            <a:ext uri="{FF2B5EF4-FFF2-40B4-BE49-F238E27FC236}">
              <a16:creationId xmlns:a16="http://schemas.microsoft.com/office/drawing/2014/main" id="{8AD1A16C-CF19-49D4-81F0-E2D29B86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708082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304800</xdr:colOff>
      <xdr:row>48</xdr:row>
      <xdr:rowOff>104775</xdr:rowOff>
    </xdr:from>
    <xdr:ext cx="381000" cy="381000"/>
    <xdr:pic>
      <xdr:nvPicPr>
        <xdr:cNvPr id="119" name="Picture 118">
          <a:extLst>
            <a:ext uri="{FF2B5EF4-FFF2-40B4-BE49-F238E27FC236}">
              <a16:creationId xmlns:a16="http://schemas.microsoft.com/office/drawing/2014/main" id="{C4D2E391-AAB3-4D68-909C-2B28E33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78999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390525</xdr:colOff>
      <xdr:row>54</xdr:row>
      <xdr:rowOff>114300</xdr:rowOff>
    </xdr:from>
    <xdr:to>
      <xdr:col>0</xdr:col>
      <xdr:colOff>777240</xdr:colOff>
      <xdr:row>54</xdr:row>
      <xdr:rowOff>495300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170C41E8-7231-4F0E-9288-0A4D50FF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42824400"/>
          <a:ext cx="38671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54</xdr:row>
      <xdr:rowOff>133350</xdr:rowOff>
    </xdr:from>
    <xdr:to>
      <xdr:col>1</xdr:col>
      <xdr:colOff>664845</xdr:colOff>
      <xdr:row>54</xdr:row>
      <xdr:rowOff>514350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51FA4DB6-CD70-4CB9-8A6E-150EF802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42843450"/>
          <a:ext cx="3695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390525</xdr:colOff>
      <xdr:row>75</xdr:row>
      <xdr:rowOff>114300</xdr:rowOff>
    </xdr:from>
    <xdr:ext cx="384175" cy="381000"/>
    <xdr:pic>
      <xdr:nvPicPr>
        <xdr:cNvPr id="122" name="Picture 121">
          <a:extLst>
            <a:ext uri="{FF2B5EF4-FFF2-40B4-BE49-F238E27FC236}">
              <a16:creationId xmlns:a16="http://schemas.microsoft.com/office/drawing/2014/main" id="{00747C04-89F5-4020-99D6-8CC25410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6002655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75</xdr:row>
      <xdr:rowOff>133350</xdr:rowOff>
    </xdr:from>
    <xdr:ext cx="384175" cy="381000"/>
    <xdr:pic>
      <xdr:nvPicPr>
        <xdr:cNvPr id="123" name="Picture 122">
          <a:extLst>
            <a:ext uri="{FF2B5EF4-FFF2-40B4-BE49-F238E27FC236}">
              <a16:creationId xmlns:a16="http://schemas.microsoft.com/office/drawing/2014/main" id="{F3839427-E9D3-46E0-AB23-3C9F3DD6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6004560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390525</xdr:colOff>
      <xdr:row>76</xdr:row>
      <xdr:rowOff>114300</xdr:rowOff>
    </xdr:from>
    <xdr:ext cx="384175" cy="381000"/>
    <xdr:pic>
      <xdr:nvPicPr>
        <xdr:cNvPr id="124" name="Picture 123">
          <a:extLst>
            <a:ext uri="{FF2B5EF4-FFF2-40B4-BE49-F238E27FC236}">
              <a16:creationId xmlns:a16="http://schemas.microsoft.com/office/drawing/2014/main" id="{6C48FE21-413B-40A3-870B-9E3ADF35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6084570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76</xdr:row>
      <xdr:rowOff>133350</xdr:rowOff>
    </xdr:from>
    <xdr:ext cx="384175" cy="381000"/>
    <xdr:pic>
      <xdr:nvPicPr>
        <xdr:cNvPr id="125" name="Picture 124">
          <a:extLst>
            <a:ext uri="{FF2B5EF4-FFF2-40B4-BE49-F238E27FC236}">
              <a16:creationId xmlns:a16="http://schemas.microsoft.com/office/drawing/2014/main" id="{29CE7297-0F72-4B32-A287-0C5F08AC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6086475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390525</xdr:colOff>
      <xdr:row>77</xdr:row>
      <xdr:rowOff>114300</xdr:rowOff>
    </xdr:from>
    <xdr:ext cx="384175" cy="381000"/>
    <xdr:pic>
      <xdr:nvPicPr>
        <xdr:cNvPr id="126" name="Picture 125">
          <a:extLst>
            <a:ext uri="{FF2B5EF4-FFF2-40B4-BE49-F238E27FC236}">
              <a16:creationId xmlns:a16="http://schemas.microsoft.com/office/drawing/2014/main" id="{28C0EF79-41CC-44B0-8F98-A9C4DFD0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6166485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77</xdr:row>
      <xdr:rowOff>133350</xdr:rowOff>
    </xdr:from>
    <xdr:ext cx="384175" cy="381000"/>
    <xdr:pic>
      <xdr:nvPicPr>
        <xdr:cNvPr id="127" name="Picture 126">
          <a:extLst>
            <a:ext uri="{FF2B5EF4-FFF2-40B4-BE49-F238E27FC236}">
              <a16:creationId xmlns:a16="http://schemas.microsoft.com/office/drawing/2014/main" id="{94C3244C-4AD5-4DC7-BC46-6F42CD3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6168390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390525</xdr:colOff>
      <xdr:row>20</xdr:row>
      <xdr:rowOff>104775</xdr:rowOff>
    </xdr:from>
    <xdr:to>
      <xdr:col>1</xdr:col>
      <xdr:colOff>777875</xdr:colOff>
      <xdr:row>20</xdr:row>
      <xdr:rowOff>474980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B68B7274-3158-4AA5-B838-6D7C10F0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4963775"/>
          <a:ext cx="387350" cy="37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21</xdr:row>
      <xdr:rowOff>133350</xdr:rowOff>
    </xdr:from>
    <xdr:to>
      <xdr:col>1</xdr:col>
      <xdr:colOff>762000</xdr:colOff>
      <xdr:row>21</xdr:row>
      <xdr:rowOff>514350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39ACDF3C-5639-4554-9278-E9C8E105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5811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390525</xdr:colOff>
      <xdr:row>23</xdr:row>
      <xdr:rowOff>133350</xdr:rowOff>
    </xdr:from>
    <xdr:to>
      <xdr:col>1</xdr:col>
      <xdr:colOff>777875</xdr:colOff>
      <xdr:row>23</xdr:row>
      <xdr:rowOff>514350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9B456EEA-53A7-4613-8CBF-ED5873EF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17449800"/>
          <a:ext cx="3873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22</xdr:row>
      <xdr:rowOff>161925</xdr:rowOff>
    </xdr:from>
    <xdr:to>
      <xdr:col>1</xdr:col>
      <xdr:colOff>762000</xdr:colOff>
      <xdr:row>22</xdr:row>
      <xdr:rowOff>549275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B118C303-1BF1-4A35-A66B-81561647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6659225"/>
          <a:ext cx="3810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361315</xdr:colOff>
      <xdr:row>25</xdr:row>
      <xdr:rowOff>73025</xdr:rowOff>
    </xdr:from>
    <xdr:to>
      <xdr:col>0</xdr:col>
      <xdr:colOff>894173</xdr:colOff>
      <xdr:row>25</xdr:row>
      <xdr:rowOff>588734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842B705-1CF4-4FDD-B5B6-5F7C70236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390765" y="19027775"/>
          <a:ext cx="532858" cy="515709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26</xdr:row>
      <xdr:rowOff>104775</xdr:rowOff>
    </xdr:from>
    <xdr:to>
      <xdr:col>0</xdr:col>
      <xdr:colOff>894150</xdr:colOff>
      <xdr:row>26</xdr:row>
      <xdr:rowOff>586806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5A99D11-247B-4429-B5AE-A4576A948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429500" y="19878675"/>
          <a:ext cx="494100" cy="482031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330200</xdr:colOff>
      <xdr:row>34</xdr:row>
      <xdr:rowOff>92075</xdr:rowOff>
    </xdr:from>
    <xdr:to>
      <xdr:col>0</xdr:col>
      <xdr:colOff>873201</xdr:colOff>
      <xdr:row>34</xdr:row>
      <xdr:rowOff>587444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130DB0FD-3C25-4483-99C1-BABC5CAFB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359650" y="26419175"/>
          <a:ext cx="543001" cy="495369"/>
        </a:xfrm>
        <a:prstGeom prst="rect">
          <a:avLst/>
        </a:prstGeom>
      </xdr:spPr>
    </xdr:pic>
    <xdr:clientData/>
  </xdr:twoCellAnchor>
  <xdr:twoCellAnchor editAs="oneCell">
    <xdr:from>
      <xdr:col>0</xdr:col>
      <xdr:colOff>304705</xdr:colOff>
      <xdr:row>36</xdr:row>
      <xdr:rowOff>63500</xdr:rowOff>
    </xdr:from>
    <xdr:to>
      <xdr:col>0</xdr:col>
      <xdr:colOff>892272</xdr:colOff>
      <xdr:row>36</xdr:row>
      <xdr:rowOff>589369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75C8C21C-60DF-413C-A6B2-739E973BB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334155" y="28028900"/>
          <a:ext cx="587567" cy="525869"/>
        </a:xfrm>
        <a:prstGeom prst="rect">
          <a:avLst/>
        </a:prstGeom>
      </xdr:spPr>
    </xdr:pic>
    <xdr:clientData/>
  </xdr:twoCellAnchor>
  <xdr:twoCellAnchor editAs="oneCell">
    <xdr:from>
      <xdr:col>0</xdr:col>
      <xdr:colOff>298337</xdr:colOff>
      <xdr:row>14</xdr:row>
      <xdr:rowOff>66675</xdr:rowOff>
    </xdr:from>
    <xdr:to>
      <xdr:col>0</xdr:col>
      <xdr:colOff>929733</xdr:colOff>
      <xdr:row>14</xdr:row>
      <xdr:rowOff>571576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F2B7A5B4-0BB4-4718-9DE3-0E9A78336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327787" y="10010775"/>
          <a:ext cx="631396" cy="504901"/>
        </a:xfrm>
        <a:prstGeom prst="rect">
          <a:avLst/>
        </a:prstGeom>
      </xdr:spPr>
    </xdr:pic>
    <xdr:clientData/>
  </xdr:twoCellAnchor>
  <xdr:oneCellAnchor>
    <xdr:from>
      <xdr:col>0</xdr:col>
      <xdr:colOff>409575</xdr:colOff>
      <xdr:row>40</xdr:row>
      <xdr:rowOff>85725</xdr:rowOff>
    </xdr:from>
    <xdr:ext cx="384175" cy="384175"/>
    <xdr:pic>
      <xdr:nvPicPr>
        <xdr:cNvPr id="138" name="Picture 137">
          <a:extLst>
            <a:ext uri="{FF2B5EF4-FFF2-40B4-BE49-F238E27FC236}">
              <a16:creationId xmlns:a16="http://schemas.microsoft.com/office/drawing/2014/main" id="{AEA884FD-38E6-4F51-96EF-1552BD2A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31327725"/>
          <a:ext cx="384175" cy="38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304800</xdr:colOff>
      <xdr:row>40</xdr:row>
      <xdr:rowOff>104775</xdr:rowOff>
    </xdr:from>
    <xdr:ext cx="381000" cy="381000"/>
    <xdr:pic>
      <xdr:nvPicPr>
        <xdr:cNvPr id="139" name="Picture 138">
          <a:extLst>
            <a:ext uri="{FF2B5EF4-FFF2-40B4-BE49-F238E27FC236}">
              <a16:creationId xmlns:a16="http://schemas.microsoft.com/office/drawing/2014/main" id="{89FFA1D3-D14B-445C-A1C4-306800A4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1346775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409575</xdr:colOff>
      <xdr:row>41</xdr:row>
      <xdr:rowOff>114300</xdr:rowOff>
    </xdr:from>
    <xdr:ext cx="381000" cy="381000"/>
    <xdr:pic>
      <xdr:nvPicPr>
        <xdr:cNvPr id="140" name="Picture 139">
          <a:extLst>
            <a:ext uri="{FF2B5EF4-FFF2-40B4-BE49-F238E27FC236}">
              <a16:creationId xmlns:a16="http://schemas.microsoft.com/office/drawing/2014/main" id="{CABDD6B2-9C3A-4EA2-B2BD-2349783B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21754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381000</xdr:colOff>
      <xdr:row>41</xdr:row>
      <xdr:rowOff>133350</xdr:rowOff>
    </xdr:from>
    <xdr:ext cx="381000" cy="381000"/>
    <xdr:pic>
      <xdr:nvPicPr>
        <xdr:cNvPr id="141" name="Picture 140">
          <a:extLst>
            <a:ext uri="{FF2B5EF4-FFF2-40B4-BE49-F238E27FC236}">
              <a16:creationId xmlns:a16="http://schemas.microsoft.com/office/drawing/2014/main" id="{88842574-3415-455D-AF8D-E7C017D6D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2194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409575</xdr:colOff>
      <xdr:row>42</xdr:row>
      <xdr:rowOff>114300</xdr:rowOff>
    </xdr:from>
    <xdr:ext cx="381000" cy="381000"/>
    <xdr:pic>
      <xdr:nvPicPr>
        <xdr:cNvPr id="142" name="Picture 141">
          <a:extLst>
            <a:ext uri="{FF2B5EF4-FFF2-40B4-BE49-F238E27FC236}">
              <a16:creationId xmlns:a16="http://schemas.microsoft.com/office/drawing/2014/main" id="{B7647581-6C90-4BAA-9412-00653760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29946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381000</xdr:colOff>
      <xdr:row>42</xdr:row>
      <xdr:rowOff>133350</xdr:rowOff>
    </xdr:from>
    <xdr:ext cx="381000" cy="381000"/>
    <xdr:pic>
      <xdr:nvPicPr>
        <xdr:cNvPr id="143" name="Picture 142">
          <a:extLst>
            <a:ext uri="{FF2B5EF4-FFF2-40B4-BE49-F238E27FC236}">
              <a16:creationId xmlns:a16="http://schemas.microsoft.com/office/drawing/2014/main" id="{D2990F0B-A7B3-4C80-987D-FA0E783C5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301365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390525</xdr:colOff>
      <xdr:row>81</xdr:row>
      <xdr:rowOff>114300</xdr:rowOff>
    </xdr:from>
    <xdr:ext cx="384175" cy="381000"/>
    <xdr:pic>
      <xdr:nvPicPr>
        <xdr:cNvPr id="144" name="Picture 143">
          <a:extLst>
            <a:ext uri="{FF2B5EF4-FFF2-40B4-BE49-F238E27FC236}">
              <a16:creationId xmlns:a16="http://schemas.microsoft.com/office/drawing/2014/main" id="{A677C606-0DA1-4695-939D-4EE2677D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6494145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81</xdr:row>
      <xdr:rowOff>133350</xdr:rowOff>
    </xdr:from>
    <xdr:ext cx="384175" cy="381000"/>
    <xdr:pic>
      <xdr:nvPicPr>
        <xdr:cNvPr id="145" name="Picture 144">
          <a:extLst>
            <a:ext uri="{FF2B5EF4-FFF2-40B4-BE49-F238E27FC236}">
              <a16:creationId xmlns:a16="http://schemas.microsoft.com/office/drawing/2014/main" id="{48378316-789C-4055-BA44-5D366EC2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64960500"/>
          <a:ext cx="3841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379538</xdr:colOff>
      <xdr:row>10</xdr:row>
      <xdr:rowOff>92075</xdr:rowOff>
    </xdr:from>
    <xdr:to>
      <xdr:col>0</xdr:col>
      <xdr:colOff>894080</xdr:colOff>
      <xdr:row>10</xdr:row>
      <xdr:rowOff>625765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665C77B-103A-41F7-AF2E-66C95F192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7408988" y="6759575"/>
          <a:ext cx="514542" cy="533690"/>
        </a:xfrm>
        <a:prstGeom prst="rect">
          <a:avLst/>
        </a:prstGeom>
      </xdr:spPr>
    </xdr:pic>
    <xdr:clientData/>
  </xdr:twoCellAnchor>
  <xdr:twoCellAnchor editAs="oneCell">
    <xdr:from>
      <xdr:col>1</xdr:col>
      <xdr:colOff>410705</xdr:colOff>
      <xdr:row>10</xdr:row>
      <xdr:rowOff>95250</xdr:rowOff>
    </xdr:from>
    <xdr:to>
      <xdr:col>1</xdr:col>
      <xdr:colOff>740371</xdr:colOff>
      <xdr:row>10</xdr:row>
      <xdr:rowOff>624840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D1977BB9-754D-4604-A1AA-15B48CE18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8687930" y="6762750"/>
          <a:ext cx="329666" cy="529590"/>
        </a:xfrm>
        <a:prstGeom prst="rect">
          <a:avLst/>
        </a:prstGeom>
      </xdr:spPr>
    </xdr:pic>
    <xdr:clientData/>
  </xdr:twoCellAnchor>
  <xdr:twoCellAnchor editAs="oneCell">
    <xdr:from>
      <xdr:col>1</xdr:col>
      <xdr:colOff>345280</xdr:colOff>
      <xdr:row>17</xdr:row>
      <xdr:rowOff>53975</xdr:rowOff>
    </xdr:from>
    <xdr:to>
      <xdr:col>1</xdr:col>
      <xdr:colOff>952589</xdr:colOff>
      <xdr:row>17</xdr:row>
      <xdr:rowOff>625560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56E3C4A3-914A-4684-8524-595FF9969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8622505" y="12455525"/>
          <a:ext cx="607309" cy="571585"/>
        </a:xfrm>
        <a:prstGeom prst="rect">
          <a:avLst/>
        </a:prstGeom>
      </xdr:spPr>
    </xdr:pic>
    <xdr:clientData/>
  </xdr:twoCellAnchor>
  <xdr:twoCellAnchor editAs="oneCell">
    <xdr:from>
      <xdr:col>0</xdr:col>
      <xdr:colOff>352606</xdr:colOff>
      <xdr:row>33</xdr:row>
      <xdr:rowOff>104775</xdr:rowOff>
    </xdr:from>
    <xdr:to>
      <xdr:col>0</xdr:col>
      <xdr:colOff>937259</xdr:colOff>
      <xdr:row>33</xdr:row>
      <xdr:rowOff>587799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9DFB55BF-C5C4-47A1-A1A4-E673A54AA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382056" y="25612725"/>
          <a:ext cx="584653" cy="48302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35</xdr:row>
      <xdr:rowOff>206991</xdr:rowOff>
    </xdr:from>
    <xdr:to>
      <xdr:col>0</xdr:col>
      <xdr:colOff>1124124</xdr:colOff>
      <xdr:row>35</xdr:row>
      <xdr:rowOff>511226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DCC7E0FA-41F5-4B2B-B17F-A5DF4BBA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115175" y="27353241"/>
          <a:ext cx="1038399" cy="304235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358141</xdr:colOff>
      <xdr:row>5</xdr:row>
      <xdr:rowOff>86361</xdr:rowOff>
    </xdr:from>
    <xdr:to>
      <xdr:col>0</xdr:col>
      <xdr:colOff>929641</xdr:colOff>
      <xdr:row>5</xdr:row>
      <xdr:rowOff>591078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DF5AE002-BEA3-4084-A639-3F23A0337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387591" y="2658111"/>
          <a:ext cx="571500" cy="504717"/>
        </a:xfrm>
        <a:prstGeom prst="rect">
          <a:avLst/>
        </a:prstGeom>
      </xdr:spPr>
    </xdr:pic>
    <xdr:clientData/>
  </xdr:twoCellAnchor>
  <xdr:oneCellAnchor>
    <xdr:from>
      <xdr:col>0</xdr:col>
      <xdr:colOff>405765</xdr:colOff>
      <xdr:row>15</xdr:row>
      <xdr:rowOff>104774</xdr:rowOff>
    </xdr:from>
    <xdr:ext cx="531781" cy="487681"/>
    <xdr:pic>
      <xdr:nvPicPr>
        <xdr:cNvPr id="152" name="Picture 151">
          <a:extLst>
            <a:ext uri="{FF2B5EF4-FFF2-40B4-BE49-F238E27FC236}">
              <a16:creationId xmlns:a16="http://schemas.microsoft.com/office/drawing/2014/main" id="{F8EBB7A0-D1BF-4306-A5FF-8854268FF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435215" y="10868024"/>
          <a:ext cx="531781" cy="487681"/>
        </a:xfrm>
        <a:prstGeom prst="rect">
          <a:avLst/>
        </a:prstGeom>
      </xdr:spPr>
    </xdr:pic>
    <xdr:clientData/>
  </xdr:oneCellAnchor>
  <xdr:oneCellAnchor>
    <xdr:from>
      <xdr:col>1</xdr:col>
      <xdr:colOff>360500</xdr:colOff>
      <xdr:row>15</xdr:row>
      <xdr:rowOff>60232</xdr:rowOff>
    </xdr:from>
    <xdr:ext cx="616235" cy="739868"/>
    <xdr:pic>
      <xdr:nvPicPr>
        <xdr:cNvPr id="153" name="Picture 152">
          <a:extLst>
            <a:ext uri="{FF2B5EF4-FFF2-40B4-BE49-F238E27FC236}">
              <a16:creationId xmlns:a16="http://schemas.microsoft.com/office/drawing/2014/main" id="{F52181C1-6C8C-4DD0-BB0E-6F8487CA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7725" y="10823482"/>
          <a:ext cx="616235" cy="739868"/>
        </a:xfrm>
        <a:prstGeom prst="rect">
          <a:avLst/>
        </a:prstGeom>
      </xdr:spPr>
    </xdr:pic>
    <xdr:clientData/>
  </xdr:oneCellAnchor>
  <xdr:twoCellAnchor editAs="oneCell">
    <xdr:from>
      <xdr:col>0</xdr:col>
      <xdr:colOff>407038</xdr:colOff>
      <xdr:row>13</xdr:row>
      <xdr:rowOff>95250</xdr:rowOff>
    </xdr:from>
    <xdr:to>
      <xdr:col>0</xdr:col>
      <xdr:colOff>914400</xdr:colOff>
      <xdr:row>13</xdr:row>
      <xdr:rowOff>589046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1DB4A2C0-4B17-466A-959E-A9CD51E53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436488" y="9220200"/>
          <a:ext cx="507362" cy="493796"/>
        </a:xfrm>
        <a:prstGeom prst="rect">
          <a:avLst/>
        </a:prstGeom>
      </xdr:spPr>
    </xdr:pic>
    <xdr:clientData/>
  </xdr:twoCellAnchor>
  <xdr:oneCellAnchor>
    <xdr:from>
      <xdr:col>1</xdr:col>
      <xdr:colOff>381000</xdr:colOff>
      <xdr:row>13</xdr:row>
      <xdr:rowOff>35067</xdr:rowOff>
    </xdr:from>
    <xdr:ext cx="537759" cy="781398"/>
    <xdr:pic>
      <xdr:nvPicPr>
        <xdr:cNvPr id="155" name="Picture 154">
          <a:extLst>
            <a:ext uri="{FF2B5EF4-FFF2-40B4-BE49-F238E27FC236}">
              <a16:creationId xmlns:a16="http://schemas.microsoft.com/office/drawing/2014/main" id="{2F73439D-24CB-4731-8F52-113E1DAF0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160017"/>
          <a:ext cx="537759" cy="781398"/>
        </a:xfrm>
        <a:prstGeom prst="rect">
          <a:avLst/>
        </a:prstGeom>
      </xdr:spPr>
    </xdr:pic>
    <xdr:clientData/>
  </xdr:oneCellAnchor>
  <xdr:oneCellAnchor>
    <xdr:from>
      <xdr:col>0</xdr:col>
      <xdr:colOff>361950</xdr:colOff>
      <xdr:row>37</xdr:row>
      <xdr:rowOff>79998</xdr:rowOff>
    </xdr:from>
    <xdr:ext cx="524978" cy="520077"/>
    <xdr:pic>
      <xdr:nvPicPr>
        <xdr:cNvPr id="156" name="Picture 155">
          <a:extLst>
            <a:ext uri="{FF2B5EF4-FFF2-40B4-BE49-F238E27FC236}">
              <a16:creationId xmlns:a16="http://schemas.microsoft.com/office/drawing/2014/main" id="{9FAEAE99-FEB9-4C11-8202-C29E7945B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28864548"/>
          <a:ext cx="524978" cy="520077"/>
        </a:xfrm>
        <a:prstGeom prst="rect">
          <a:avLst/>
        </a:prstGeom>
      </xdr:spPr>
    </xdr:pic>
    <xdr:clientData/>
  </xdr:oneCellAnchor>
  <xdr:oneCellAnchor>
    <xdr:from>
      <xdr:col>1</xdr:col>
      <xdr:colOff>361950</xdr:colOff>
      <xdr:row>37</xdr:row>
      <xdr:rowOff>79998</xdr:rowOff>
    </xdr:from>
    <xdr:ext cx="524978" cy="520077"/>
    <xdr:pic>
      <xdr:nvPicPr>
        <xdr:cNvPr id="157" name="Picture 156">
          <a:extLst>
            <a:ext uri="{FF2B5EF4-FFF2-40B4-BE49-F238E27FC236}">
              <a16:creationId xmlns:a16="http://schemas.microsoft.com/office/drawing/2014/main" id="{C6D437C6-6144-4A7D-A43A-7F0D7490D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28864548"/>
          <a:ext cx="524978" cy="520077"/>
        </a:xfrm>
        <a:prstGeom prst="rect">
          <a:avLst/>
        </a:prstGeom>
      </xdr:spPr>
    </xdr:pic>
    <xdr:clientData/>
  </xdr:oneCellAnchor>
  <xdr:oneCellAnchor>
    <xdr:from>
      <xdr:col>0</xdr:col>
      <xdr:colOff>466725</xdr:colOff>
      <xdr:row>16</xdr:row>
      <xdr:rowOff>72390</xdr:rowOff>
    </xdr:from>
    <xdr:ext cx="370237" cy="487680"/>
    <xdr:pic>
      <xdr:nvPicPr>
        <xdr:cNvPr id="158" name="Picture 157">
          <a:extLst>
            <a:ext uri="{FF2B5EF4-FFF2-40B4-BE49-F238E27FC236}">
              <a16:creationId xmlns:a16="http://schemas.microsoft.com/office/drawing/2014/main" id="{7AE7DE65-0E05-4660-8D8F-3199EEC33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11654790"/>
          <a:ext cx="370237" cy="487680"/>
        </a:xfrm>
        <a:prstGeom prst="rect">
          <a:avLst/>
        </a:prstGeom>
      </xdr:spPr>
    </xdr:pic>
    <xdr:clientData/>
  </xdr:oneCellAnchor>
  <xdr:twoCellAnchor editAs="oneCell">
    <xdr:from>
      <xdr:col>1</xdr:col>
      <xdr:colOff>400050</xdr:colOff>
      <xdr:row>16</xdr:row>
      <xdr:rowOff>76200</xdr:rowOff>
    </xdr:from>
    <xdr:to>
      <xdr:col>1</xdr:col>
      <xdr:colOff>951168</xdr:colOff>
      <xdr:row>16</xdr:row>
      <xdr:rowOff>550545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46FB29A6-EB40-46DE-A10A-BD32ACF2A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677275" y="11658600"/>
          <a:ext cx="551118" cy="474345"/>
        </a:xfrm>
        <a:prstGeom prst="rect">
          <a:avLst/>
        </a:prstGeom>
      </xdr:spPr>
    </xdr:pic>
    <xdr:clientData/>
  </xdr:twoCellAnchor>
  <xdr:oneCellAnchor>
    <xdr:from>
      <xdr:col>0</xdr:col>
      <xdr:colOff>453390</xdr:colOff>
      <xdr:row>83</xdr:row>
      <xdr:rowOff>110491</xdr:rowOff>
    </xdr:from>
    <xdr:ext cx="463515" cy="438150"/>
    <xdr:pic>
      <xdr:nvPicPr>
        <xdr:cNvPr id="160" name="Picture 159">
          <a:extLst>
            <a:ext uri="{FF2B5EF4-FFF2-40B4-BE49-F238E27FC236}">
              <a16:creationId xmlns:a16="http://schemas.microsoft.com/office/drawing/2014/main" id="{9E3D2105-C19D-4AEC-877A-EFFC39B7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482840" y="66575941"/>
          <a:ext cx="463515" cy="438150"/>
        </a:xfrm>
        <a:prstGeom prst="rect">
          <a:avLst/>
        </a:prstGeom>
      </xdr:spPr>
    </xdr:pic>
    <xdr:clientData/>
  </xdr:oneCellAnchor>
  <xdr:oneCellAnchor>
    <xdr:from>
      <xdr:col>0</xdr:col>
      <xdr:colOff>430530</xdr:colOff>
      <xdr:row>84</xdr:row>
      <xdr:rowOff>154305</xdr:rowOff>
    </xdr:from>
    <xdr:ext cx="426322" cy="381000"/>
    <xdr:pic>
      <xdr:nvPicPr>
        <xdr:cNvPr id="161" name="Picture 160">
          <a:extLst>
            <a:ext uri="{FF2B5EF4-FFF2-40B4-BE49-F238E27FC236}">
              <a16:creationId xmlns:a16="http://schemas.microsoft.com/office/drawing/2014/main" id="{0263138B-04C7-4BE2-BAD3-53BECBD5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459980" y="67438905"/>
          <a:ext cx="426322" cy="381000"/>
        </a:xfrm>
        <a:prstGeom prst="rect">
          <a:avLst/>
        </a:prstGeom>
      </xdr:spPr>
    </xdr:pic>
    <xdr:clientData/>
  </xdr:oneCellAnchor>
  <xdr:oneCellAnchor>
    <xdr:from>
      <xdr:col>1</xdr:col>
      <xdr:colOff>453390</xdr:colOff>
      <xdr:row>83</xdr:row>
      <xdr:rowOff>110491</xdr:rowOff>
    </xdr:from>
    <xdr:ext cx="463515" cy="438150"/>
    <xdr:pic>
      <xdr:nvPicPr>
        <xdr:cNvPr id="162" name="Picture 161">
          <a:extLst>
            <a:ext uri="{FF2B5EF4-FFF2-40B4-BE49-F238E27FC236}">
              <a16:creationId xmlns:a16="http://schemas.microsoft.com/office/drawing/2014/main" id="{33CB806C-D64A-4A8F-9736-22425540F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730615" y="66575941"/>
          <a:ext cx="463515" cy="438150"/>
        </a:xfrm>
        <a:prstGeom prst="rect">
          <a:avLst/>
        </a:prstGeom>
      </xdr:spPr>
    </xdr:pic>
    <xdr:clientData/>
  </xdr:oneCellAnchor>
  <xdr:oneCellAnchor>
    <xdr:from>
      <xdr:col>1</xdr:col>
      <xdr:colOff>430530</xdr:colOff>
      <xdr:row>84</xdr:row>
      <xdr:rowOff>154305</xdr:rowOff>
    </xdr:from>
    <xdr:ext cx="426322" cy="381000"/>
    <xdr:pic>
      <xdr:nvPicPr>
        <xdr:cNvPr id="163" name="Picture 162">
          <a:extLst>
            <a:ext uri="{FF2B5EF4-FFF2-40B4-BE49-F238E27FC236}">
              <a16:creationId xmlns:a16="http://schemas.microsoft.com/office/drawing/2014/main" id="{236F5503-D2E6-4C89-B31A-063CEE1AF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707755" y="67438905"/>
          <a:ext cx="426322" cy="381000"/>
        </a:xfrm>
        <a:prstGeom prst="rect">
          <a:avLst/>
        </a:prstGeom>
      </xdr:spPr>
    </xdr:pic>
    <xdr:clientData/>
  </xdr:oneCellAnchor>
  <xdr:oneCellAnchor>
    <xdr:from>
      <xdr:col>0</xdr:col>
      <xdr:colOff>400050</xdr:colOff>
      <xdr:row>102</xdr:row>
      <xdr:rowOff>152400</xdr:rowOff>
    </xdr:from>
    <xdr:ext cx="384810" cy="381000"/>
    <xdr:pic>
      <xdr:nvPicPr>
        <xdr:cNvPr id="164" name="Picture 163">
          <a:extLst>
            <a:ext uri="{FF2B5EF4-FFF2-40B4-BE49-F238E27FC236}">
              <a16:creationId xmlns:a16="http://schemas.microsoft.com/office/drawing/2014/main" id="{BD04EC67-AC87-4329-8D82-515CB289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82181700"/>
          <a:ext cx="38481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419100</xdr:colOff>
      <xdr:row>14</xdr:row>
      <xdr:rowOff>38100</xdr:rowOff>
    </xdr:from>
    <xdr:to>
      <xdr:col>1</xdr:col>
      <xdr:colOff>819245</xdr:colOff>
      <xdr:row>14</xdr:row>
      <xdr:rowOff>788372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E5A1C7DA-9AC3-4F01-B7CF-C938775C7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696325" y="9982200"/>
          <a:ext cx="400145" cy="750272"/>
        </a:xfrm>
        <a:prstGeom prst="rect">
          <a:avLst/>
        </a:prstGeom>
      </xdr:spPr>
    </xdr:pic>
    <xdr:clientData/>
  </xdr:twoCellAnchor>
  <xdr:twoCellAnchor editAs="oneCell">
    <xdr:from>
      <xdr:col>0</xdr:col>
      <xdr:colOff>228599</xdr:colOff>
      <xdr:row>17</xdr:row>
      <xdr:rowOff>85725</xdr:rowOff>
    </xdr:from>
    <xdr:to>
      <xdr:col>0</xdr:col>
      <xdr:colOff>1091548</xdr:colOff>
      <xdr:row>17</xdr:row>
      <xdr:rowOff>781050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6BF8FE71-A3EE-4ED1-B013-038BFB9E1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7258049" y="12487275"/>
          <a:ext cx="862949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476909</xdr:colOff>
      <xdr:row>3</xdr:row>
      <xdr:rowOff>28575</xdr:rowOff>
    </xdr:from>
    <xdr:to>
      <xdr:col>1</xdr:col>
      <xdr:colOff>823182</xdr:colOff>
      <xdr:row>3</xdr:row>
      <xdr:rowOff>762000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4D3790CA-BCF7-4F27-8BAA-8D3E2B5F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754134" y="962025"/>
          <a:ext cx="346273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6</xdr:row>
      <xdr:rowOff>38101</xdr:rowOff>
    </xdr:from>
    <xdr:to>
      <xdr:col>1</xdr:col>
      <xdr:colOff>833015</xdr:colOff>
      <xdr:row>6</xdr:row>
      <xdr:rowOff>791741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831D5999-F3CD-49A1-9FFB-232F5B344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8763000" y="3429001"/>
          <a:ext cx="347240" cy="753640"/>
        </a:xfrm>
        <a:prstGeom prst="rect">
          <a:avLst/>
        </a:prstGeom>
      </xdr:spPr>
    </xdr:pic>
    <xdr:clientData/>
  </xdr:twoCellAnchor>
  <xdr:twoCellAnchor editAs="oneCell">
    <xdr:from>
      <xdr:col>1</xdr:col>
      <xdr:colOff>480299</xdr:colOff>
      <xdr:row>9</xdr:row>
      <xdr:rowOff>47625</xdr:rowOff>
    </xdr:from>
    <xdr:to>
      <xdr:col>1</xdr:col>
      <xdr:colOff>763585</xdr:colOff>
      <xdr:row>9</xdr:row>
      <xdr:rowOff>800101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229FAB2-4E5F-4D47-9D19-0C164DAE1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757524" y="5895975"/>
          <a:ext cx="283286" cy="752476"/>
        </a:xfrm>
        <a:prstGeom prst="rect">
          <a:avLst/>
        </a:prstGeom>
      </xdr:spPr>
    </xdr:pic>
    <xdr:clientData/>
  </xdr:twoCellAnchor>
  <xdr:twoCellAnchor editAs="oneCell">
    <xdr:from>
      <xdr:col>1</xdr:col>
      <xdr:colOff>435364</xdr:colOff>
      <xdr:row>11</xdr:row>
      <xdr:rowOff>28575</xdr:rowOff>
    </xdr:from>
    <xdr:to>
      <xdr:col>1</xdr:col>
      <xdr:colOff>715063</xdr:colOff>
      <xdr:row>11</xdr:row>
      <xdr:rowOff>771525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1012393C-8AF5-4157-8B15-3B1E9636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712589" y="7515225"/>
          <a:ext cx="279699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18</xdr:row>
      <xdr:rowOff>47625</xdr:rowOff>
    </xdr:from>
    <xdr:to>
      <xdr:col>1</xdr:col>
      <xdr:colOff>842327</xdr:colOff>
      <xdr:row>18</xdr:row>
      <xdr:rowOff>803951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A7975D31-78D7-480D-BDAB-290E3907A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8801100" y="13268325"/>
          <a:ext cx="318452" cy="756326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18</xdr:row>
      <xdr:rowOff>38100</xdr:rowOff>
    </xdr:from>
    <xdr:to>
      <xdr:col>0</xdr:col>
      <xdr:colOff>775652</xdr:colOff>
      <xdr:row>18</xdr:row>
      <xdr:rowOff>794426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CF7CCAA9-0E86-4E20-B18A-87AF1BBE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7486650" y="13258800"/>
          <a:ext cx="318452" cy="756326"/>
        </a:xfrm>
        <a:prstGeom prst="rect">
          <a:avLst/>
        </a:prstGeom>
      </xdr:spPr>
    </xdr:pic>
    <xdr:clientData/>
  </xdr:twoCellAnchor>
  <xdr:twoCellAnchor editAs="oneCell">
    <xdr:from>
      <xdr:col>1</xdr:col>
      <xdr:colOff>134554</xdr:colOff>
      <xdr:row>12</xdr:row>
      <xdr:rowOff>73123</xdr:rowOff>
    </xdr:from>
    <xdr:to>
      <xdr:col>1</xdr:col>
      <xdr:colOff>1038225</xdr:colOff>
      <xdr:row>12</xdr:row>
      <xdr:rowOff>742950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766CD74C-717F-4978-B1E0-97EB0D908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8411779" y="8378923"/>
          <a:ext cx="903671" cy="669827"/>
        </a:xfrm>
        <a:prstGeom prst="rect">
          <a:avLst/>
        </a:prstGeom>
      </xdr:spPr>
    </xdr:pic>
    <xdr:clientData/>
  </xdr:twoCellAnchor>
  <xdr:twoCellAnchor editAs="oneCell">
    <xdr:from>
      <xdr:col>1</xdr:col>
      <xdr:colOff>407154</xdr:colOff>
      <xdr:row>7</xdr:row>
      <xdr:rowOff>57151</xdr:rowOff>
    </xdr:from>
    <xdr:to>
      <xdr:col>1</xdr:col>
      <xdr:colOff>857385</xdr:colOff>
      <xdr:row>7</xdr:row>
      <xdr:rowOff>781051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87BAD614-5BFC-461B-8EB6-68CCE7C69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8684379" y="4267201"/>
          <a:ext cx="450231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437663</xdr:colOff>
      <xdr:row>8</xdr:row>
      <xdr:rowOff>66674</xdr:rowOff>
    </xdr:from>
    <xdr:to>
      <xdr:col>1</xdr:col>
      <xdr:colOff>856116</xdr:colOff>
      <xdr:row>8</xdr:row>
      <xdr:rowOff>790575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1C16B389-35EB-49BB-A9B4-E922A508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4888" y="5095874"/>
          <a:ext cx="418453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0</xdr:row>
      <xdr:rowOff>104775</xdr:rowOff>
    </xdr:from>
    <xdr:to>
      <xdr:col>1</xdr:col>
      <xdr:colOff>301625</xdr:colOff>
      <xdr:row>0</xdr:row>
      <xdr:rowOff>507056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8109F8A-92AA-4F1C-AFAB-D6D37FFFE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04775"/>
          <a:ext cx="1187450" cy="402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294822</xdr:colOff>
      <xdr:row>3</xdr:row>
      <xdr:rowOff>56698</xdr:rowOff>
    </xdr:from>
    <xdr:to>
      <xdr:col>7</xdr:col>
      <xdr:colOff>1187450</xdr:colOff>
      <xdr:row>3</xdr:row>
      <xdr:rowOff>952501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E1870-38B3-48FB-AF59-DB1099587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4722" y="1123498"/>
          <a:ext cx="892628" cy="895803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447674</xdr:colOff>
      <xdr:row>4</xdr:row>
      <xdr:rowOff>109363</xdr:rowOff>
    </xdr:from>
    <xdr:to>
      <xdr:col>7</xdr:col>
      <xdr:colOff>1114424</xdr:colOff>
      <xdr:row>4</xdr:row>
      <xdr:rowOff>1084591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8F7FB0-0708-4CC5-94B7-247A0ECA7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4" y="2319163"/>
          <a:ext cx="666750" cy="975228"/>
        </a:xfrm>
        <a:prstGeom prst="rect">
          <a:avLst/>
        </a:prstGeom>
      </xdr:spPr>
    </xdr:pic>
    <xdr:clientData/>
  </xdr:twoCellAnchor>
  <xdr:oneCellAnchor>
    <xdr:from>
      <xdr:col>7</xdr:col>
      <xdr:colOff>447674</xdr:colOff>
      <xdr:row>12</xdr:row>
      <xdr:rowOff>109363</xdr:rowOff>
    </xdr:from>
    <xdr:ext cx="663575" cy="975228"/>
    <xdr:pic>
      <xdr:nvPicPr>
        <xdr:cNvPr id="4" name="Picture 3">
          <a:extLst>
            <a:ext uri="{FF2B5EF4-FFF2-40B4-BE49-F238E27FC236}">
              <a16:creationId xmlns:a16="http://schemas.microsoft.com/office/drawing/2014/main" id="{C8B3222D-CA72-4A33-82A2-4D7A68D1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4" y="9824863"/>
          <a:ext cx="663575" cy="975228"/>
        </a:xfrm>
        <a:prstGeom prst="rect">
          <a:avLst/>
        </a:prstGeom>
      </xdr:spPr>
    </xdr:pic>
    <xdr:clientData/>
  </xdr:oneCellAnchor>
  <xdr:oneCellAnchor>
    <xdr:from>
      <xdr:col>7</xdr:col>
      <xdr:colOff>447674</xdr:colOff>
      <xdr:row>25</xdr:row>
      <xdr:rowOff>109363</xdr:rowOff>
    </xdr:from>
    <xdr:ext cx="663575" cy="975228"/>
    <xdr:pic>
      <xdr:nvPicPr>
        <xdr:cNvPr id="5" name="Picture 4">
          <a:extLst>
            <a:ext uri="{FF2B5EF4-FFF2-40B4-BE49-F238E27FC236}">
              <a16:creationId xmlns:a16="http://schemas.microsoft.com/office/drawing/2014/main" id="{73B9F85A-867D-4966-9135-069B0F77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4" y="21407263"/>
          <a:ext cx="663575" cy="975228"/>
        </a:xfrm>
        <a:prstGeom prst="rect">
          <a:avLst/>
        </a:prstGeom>
      </xdr:spPr>
    </xdr:pic>
    <xdr:clientData/>
  </xdr:oneCellAnchor>
  <xdr:twoCellAnchor editAs="oneCell">
    <xdr:from>
      <xdr:col>7</xdr:col>
      <xdr:colOff>385534</xdr:colOff>
      <xdr:row>5</xdr:row>
      <xdr:rowOff>113393</xdr:rowOff>
    </xdr:from>
    <xdr:to>
      <xdr:col>7</xdr:col>
      <xdr:colOff>1284513</xdr:colOff>
      <xdr:row>5</xdr:row>
      <xdr:rowOff>1009197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5543D8-2908-433E-970A-0000AA679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5434" y="3466193"/>
          <a:ext cx="898979" cy="895804"/>
        </a:xfrm>
        <a:prstGeom prst="rect">
          <a:avLst/>
        </a:prstGeom>
      </xdr:spPr>
    </xdr:pic>
    <xdr:clientData/>
  </xdr:twoCellAnchor>
  <xdr:twoCellAnchor editAs="oneCell">
    <xdr:from>
      <xdr:col>7</xdr:col>
      <xdr:colOff>304346</xdr:colOff>
      <xdr:row>6</xdr:row>
      <xdr:rowOff>96609</xdr:rowOff>
    </xdr:from>
    <xdr:to>
      <xdr:col>7</xdr:col>
      <xdr:colOff>1248682</xdr:colOff>
      <xdr:row>6</xdr:row>
      <xdr:rowOff>1040945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6677B74-F97F-4437-AB35-5FE08C80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46" y="4592409"/>
          <a:ext cx="944336" cy="94433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</xdr:pic>
    <xdr:clientData/>
  </xdr:twoCellAnchor>
  <xdr:oneCellAnchor>
    <xdr:from>
      <xdr:col>7</xdr:col>
      <xdr:colOff>304346</xdr:colOff>
      <xdr:row>13</xdr:row>
      <xdr:rowOff>96609</xdr:rowOff>
    </xdr:from>
    <xdr:ext cx="941161" cy="941161"/>
    <xdr:pic>
      <xdr:nvPicPr>
        <xdr:cNvPr id="8" name="Picture 7">
          <a:extLst>
            <a:ext uri="{FF2B5EF4-FFF2-40B4-BE49-F238E27FC236}">
              <a16:creationId xmlns:a16="http://schemas.microsoft.com/office/drawing/2014/main" id="{DF443188-EF1F-4B1B-9477-54C037102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46" y="10955109"/>
          <a:ext cx="941161" cy="941161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</xdr:pic>
    <xdr:clientData/>
  </xdr:oneCellAnchor>
  <xdr:twoCellAnchor editAs="oneCell">
    <xdr:from>
      <xdr:col>7</xdr:col>
      <xdr:colOff>532948</xdr:colOff>
      <xdr:row>7</xdr:row>
      <xdr:rowOff>68037</xdr:rowOff>
    </xdr:from>
    <xdr:to>
      <xdr:col>7</xdr:col>
      <xdr:colOff>1130754</xdr:colOff>
      <xdr:row>7</xdr:row>
      <xdr:rowOff>1095623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481A711-3D88-484E-A743-0159FEE0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2848" y="5706837"/>
          <a:ext cx="597806" cy="1027586"/>
        </a:xfrm>
        <a:prstGeom prst="rect">
          <a:avLst/>
        </a:prstGeom>
      </xdr:spPr>
    </xdr:pic>
    <xdr:clientData/>
  </xdr:twoCellAnchor>
  <xdr:oneCellAnchor>
    <xdr:from>
      <xdr:col>7</xdr:col>
      <xdr:colOff>532948</xdr:colOff>
      <xdr:row>14</xdr:row>
      <xdr:rowOff>68037</xdr:rowOff>
    </xdr:from>
    <xdr:ext cx="600981" cy="1030761"/>
    <xdr:pic>
      <xdr:nvPicPr>
        <xdr:cNvPr id="10" name="Picture 9">
          <a:extLst>
            <a:ext uri="{FF2B5EF4-FFF2-40B4-BE49-F238E27FC236}">
              <a16:creationId xmlns:a16="http://schemas.microsoft.com/office/drawing/2014/main" id="{02FF6998-29B6-47B6-AD6A-524C1D6C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2848" y="12069537"/>
          <a:ext cx="600981" cy="1030761"/>
        </a:xfrm>
        <a:prstGeom prst="rect">
          <a:avLst/>
        </a:prstGeom>
      </xdr:spPr>
    </xdr:pic>
    <xdr:clientData/>
  </xdr:oneCellAnchor>
  <xdr:oneCellAnchor>
    <xdr:from>
      <xdr:col>7</xdr:col>
      <xdr:colOff>532948</xdr:colOff>
      <xdr:row>21</xdr:row>
      <xdr:rowOff>68037</xdr:rowOff>
    </xdr:from>
    <xdr:ext cx="600981" cy="1030761"/>
    <xdr:pic>
      <xdr:nvPicPr>
        <xdr:cNvPr id="11" name="Picture 10">
          <a:extLst>
            <a:ext uri="{FF2B5EF4-FFF2-40B4-BE49-F238E27FC236}">
              <a16:creationId xmlns:a16="http://schemas.microsoft.com/office/drawing/2014/main" id="{02FC1D7A-57A1-4352-9152-FD54D083C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2848" y="18432237"/>
          <a:ext cx="600981" cy="1030761"/>
        </a:xfrm>
        <a:prstGeom prst="rect">
          <a:avLst/>
        </a:prstGeom>
      </xdr:spPr>
    </xdr:pic>
    <xdr:clientData/>
  </xdr:oneCellAnchor>
  <xdr:twoCellAnchor editAs="oneCell">
    <xdr:from>
      <xdr:col>7</xdr:col>
      <xdr:colOff>464910</xdr:colOff>
      <xdr:row>8</xdr:row>
      <xdr:rowOff>192767</xdr:rowOff>
    </xdr:from>
    <xdr:to>
      <xdr:col>7</xdr:col>
      <xdr:colOff>1323493</xdr:colOff>
      <xdr:row>8</xdr:row>
      <xdr:rowOff>960664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4C4A098-A969-419B-9DF2-002D82C6E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84810" y="6974567"/>
          <a:ext cx="858583" cy="767897"/>
        </a:xfrm>
        <a:prstGeom prst="rect">
          <a:avLst/>
        </a:prstGeom>
      </xdr:spPr>
    </xdr:pic>
    <xdr:clientData/>
  </xdr:twoCellAnchor>
  <xdr:twoCellAnchor editAs="oneCell">
    <xdr:from>
      <xdr:col>7</xdr:col>
      <xdr:colOff>417285</xdr:colOff>
      <xdr:row>15</xdr:row>
      <xdr:rowOff>202292</xdr:rowOff>
    </xdr:from>
    <xdr:to>
      <xdr:col>7</xdr:col>
      <xdr:colOff>1269518</xdr:colOff>
      <xdr:row>15</xdr:row>
      <xdr:rowOff>973364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2079E40-FA43-4B8F-93B7-C25D7C43D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37185" y="13346792"/>
          <a:ext cx="852233" cy="771072"/>
        </a:xfrm>
        <a:prstGeom prst="rect">
          <a:avLst/>
        </a:prstGeom>
      </xdr:spPr>
    </xdr:pic>
    <xdr:clientData/>
  </xdr:twoCellAnchor>
  <xdr:oneCellAnchor>
    <xdr:from>
      <xdr:col>7</xdr:col>
      <xdr:colOff>417285</xdr:colOff>
      <xdr:row>27</xdr:row>
      <xdr:rowOff>202292</xdr:rowOff>
    </xdr:from>
    <xdr:ext cx="855408" cy="771072"/>
    <xdr:pic>
      <xdr:nvPicPr>
        <xdr:cNvPr id="14" name="Picture 13">
          <a:extLst>
            <a:ext uri="{FF2B5EF4-FFF2-40B4-BE49-F238E27FC236}">
              <a16:creationId xmlns:a16="http://schemas.microsoft.com/office/drawing/2014/main" id="{E28C2079-F590-426C-B8C8-04E665AA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37185" y="23786192"/>
          <a:ext cx="855408" cy="771072"/>
        </a:xfrm>
        <a:prstGeom prst="rect">
          <a:avLst/>
        </a:prstGeom>
      </xdr:spPr>
    </xdr:pic>
    <xdr:clientData/>
  </xdr:oneCellAnchor>
  <xdr:twoCellAnchor editAs="oneCell">
    <xdr:from>
      <xdr:col>7</xdr:col>
      <xdr:colOff>209550</xdr:colOff>
      <xdr:row>9</xdr:row>
      <xdr:rowOff>152400</xdr:rowOff>
    </xdr:from>
    <xdr:to>
      <xdr:col>7</xdr:col>
      <xdr:colOff>1492250</xdr:colOff>
      <xdr:row>9</xdr:row>
      <xdr:rowOff>888035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9DF1D12-45C9-494F-B626-8C51AE7D9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29450" y="8077200"/>
          <a:ext cx="1282700" cy="735635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16</xdr:row>
      <xdr:rowOff>247650</xdr:rowOff>
    </xdr:from>
    <xdr:to>
      <xdr:col>7</xdr:col>
      <xdr:colOff>1374037</xdr:colOff>
      <xdr:row>16</xdr:row>
      <xdr:rowOff>857250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524076C-19D1-4E29-B2BD-AD8BC6F3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86625" y="14535150"/>
          <a:ext cx="907312" cy="609600"/>
        </a:xfrm>
        <a:prstGeom prst="rect">
          <a:avLst/>
        </a:prstGeom>
      </xdr:spPr>
    </xdr:pic>
    <xdr:clientData/>
  </xdr:twoCellAnchor>
  <xdr:oneCellAnchor>
    <xdr:from>
      <xdr:col>7</xdr:col>
      <xdr:colOff>466725</xdr:colOff>
      <xdr:row>22</xdr:row>
      <xdr:rowOff>247650</xdr:rowOff>
    </xdr:from>
    <xdr:ext cx="907312" cy="609600"/>
    <xdr:pic>
      <xdr:nvPicPr>
        <xdr:cNvPr id="17" name="Picture 16">
          <a:extLst>
            <a:ext uri="{FF2B5EF4-FFF2-40B4-BE49-F238E27FC236}">
              <a16:creationId xmlns:a16="http://schemas.microsoft.com/office/drawing/2014/main" id="{843AD634-9469-4467-BBD0-09B471EEC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86625" y="19754850"/>
          <a:ext cx="907312" cy="609600"/>
        </a:xfrm>
        <a:prstGeom prst="rect">
          <a:avLst/>
        </a:prstGeom>
      </xdr:spPr>
    </xdr:pic>
    <xdr:clientData/>
  </xdr:oneCellAnchor>
  <xdr:twoCellAnchor editAs="oneCell">
    <xdr:from>
      <xdr:col>7</xdr:col>
      <xdr:colOff>533400</xdr:colOff>
      <xdr:row>17</xdr:row>
      <xdr:rowOff>209550</xdr:rowOff>
    </xdr:from>
    <xdr:to>
      <xdr:col>7</xdr:col>
      <xdr:colOff>1111331</xdr:colOff>
      <xdr:row>17</xdr:row>
      <xdr:rowOff>787481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5BDC803-B495-4EBC-9295-B129AD47C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53300" y="15640050"/>
          <a:ext cx="577931" cy="577931"/>
        </a:xfrm>
        <a:prstGeom prst="rect">
          <a:avLst/>
        </a:prstGeom>
      </xdr:spPr>
    </xdr:pic>
    <xdr:clientData/>
  </xdr:twoCellAnchor>
  <xdr:twoCellAnchor editAs="oneCell">
    <xdr:from>
      <xdr:col>7</xdr:col>
      <xdr:colOff>215447</xdr:colOff>
      <xdr:row>20</xdr:row>
      <xdr:rowOff>325413</xdr:rowOff>
    </xdr:from>
    <xdr:to>
      <xdr:col>7</xdr:col>
      <xdr:colOff>1436944</xdr:colOff>
      <xdr:row>20</xdr:row>
      <xdr:rowOff>839108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EE86BEF-E375-4A7A-9D01-EA82FF14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035347" y="17546613"/>
          <a:ext cx="1221497" cy="513695"/>
        </a:xfrm>
        <a:prstGeom prst="rect">
          <a:avLst/>
        </a:prstGeom>
      </xdr:spPr>
    </xdr:pic>
    <xdr:clientData/>
  </xdr:twoCellAnchor>
  <xdr:twoCellAnchor editAs="oneCell">
    <xdr:from>
      <xdr:col>7</xdr:col>
      <xdr:colOff>367393</xdr:colOff>
      <xdr:row>26</xdr:row>
      <xdr:rowOff>195649</xdr:rowOff>
    </xdr:from>
    <xdr:to>
      <xdr:col>7</xdr:col>
      <xdr:colOff>1362075</xdr:colOff>
      <xdr:row>26</xdr:row>
      <xdr:rowOff>913027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5B8BD51-9491-4A6D-BAB0-3B080CC5B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87293" y="22636549"/>
          <a:ext cx="994682" cy="717378"/>
        </a:xfrm>
        <a:prstGeom prst="rect">
          <a:avLst/>
        </a:prstGeom>
      </xdr:spPr>
    </xdr:pic>
    <xdr:clientData/>
  </xdr:twoCellAnchor>
  <xdr:twoCellAnchor editAs="oneCell">
    <xdr:from>
      <xdr:col>7</xdr:col>
      <xdr:colOff>170090</xdr:colOff>
      <xdr:row>30</xdr:row>
      <xdr:rowOff>102174</xdr:rowOff>
    </xdr:from>
    <xdr:to>
      <xdr:col>7</xdr:col>
      <xdr:colOff>1516290</xdr:colOff>
      <xdr:row>30</xdr:row>
      <xdr:rowOff>912753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7B81C4C-C855-4489-A0D9-EAB761CB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989990" y="25476774"/>
          <a:ext cx="1346200" cy="810579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31</xdr:row>
      <xdr:rowOff>152400</xdr:rowOff>
    </xdr:from>
    <xdr:to>
      <xdr:col>7</xdr:col>
      <xdr:colOff>1085850</xdr:colOff>
      <xdr:row>31</xdr:row>
      <xdr:rowOff>960437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38DEB9C-FA70-43DE-8172-309729EF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72350" y="26670000"/>
          <a:ext cx="533400" cy="808037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390524</xdr:colOff>
      <xdr:row>34</xdr:row>
      <xdr:rowOff>219074</xdr:rowOff>
    </xdr:from>
    <xdr:to>
      <xdr:col>7</xdr:col>
      <xdr:colOff>1267220</xdr:colOff>
      <xdr:row>34</xdr:row>
      <xdr:rowOff>895349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3842619-6FE7-4054-A5A3-1D64A9340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10424" y="28527374"/>
          <a:ext cx="876696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485774</xdr:colOff>
      <xdr:row>35</xdr:row>
      <xdr:rowOff>238125</xdr:rowOff>
    </xdr:from>
    <xdr:to>
      <xdr:col>7</xdr:col>
      <xdr:colOff>1248410</xdr:colOff>
      <xdr:row>35</xdr:row>
      <xdr:rowOff>806450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BDFFBE3-504B-4EAD-B7B3-4B85023A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05674" y="29689425"/>
          <a:ext cx="762636" cy="5683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485774</xdr:colOff>
      <xdr:row>36</xdr:row>
      <xdr:rowOff>228599</xdr:rowOff>
    </xdr:from>
    <xdr:to>
      <xdr:col>7</xdr:col>
      <xdr:colOff>1283412</xdr:colOff>
      <xdr:row>36</xdr:row>
      <xdr:rowOff>869949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4CB314D-9C33-4E16-92DA-D2DC308ED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05674" y="30822899"/>
          <a:ext cx="797638" cy="641350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485775</xdr:colOff>
      <xdr:row>37</xdr:row>
      <xdr:rowOff>171449</xdr:rowOff>
    </xdr:from>
    <xdr:to>
      <xdr:col>7</xdr:col>
      <xdr:colOff>1171574</xdr:colOff>
      <xdr:row>37</xdr:row>
      <xdr:rowOff>774699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B3D5C37-63F6-4229-8934-7A7F892AA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05675" y="31908749"/>
          <a:ext cx="685799" cy="603250"/>
        </a:xfrm>
        <a:prstGeom prst="rect">
          <a:avLst/>
        </a:prstGeom>
      </xdr:spPr>
    </xdr:pic>
    <xdr:clientData/>
  </xdr:twoCellAnchor>
  <xdr:twoCellAnchor editAs="oneCell">
    <xdr:from>
      <xdr:col>7</xdr:col>
      <xdr:colOff>419099</xdr:colOff>
      <xdr:row>39</xdr:row>
      <xdr:rowOff>142875</xdr:rowOff>
    </xdr:from>
    <xdr:to>
      <xdr:col>7</xdr:col>
      <xdr:colOff>1207975</xdr:colOff>
      <xdr:row>39</xdr:row>
      <xdr:rowOff>920750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1C6716D-03C2-4D24-823B-339E147AA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238999" y="34166175"/>
          <a:ext cx="788876" cy="777875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42</xdr:row>
      <xdr:rowOff>233045</xdr:rowOff>
    </xdr:from>
    <xdr:to>
      <xdr:col>7</xdr:col>
      <xdr:colOff>1238410</xdr:colOff>
      <xdr:row>42</xdr:row>
      <xdr:rowOff>939938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D361B62-8478-4909-BBCE-1D58FB4E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39000" y="36047045"/>
          <a:ext cx="819310" cy="706893"/>
        </a:xfrm>
        <a:prstGeom prst="rect">
          <a:avLst/>
        </a:prstGeom>
      </xdr:spPr>
    </xdr:pic>
    <xdr:clientData/>
  </xdr:twoCellAnchor>
  <xdr:twoCellAnchor editAs="oneCell">
    <xdr:from>
      <xdr:col>7</xdr:col>
      <xdr:colOff>533399</xdr:colOff>
      <xdr:row>43</xdr:row>
      <xdr:rowOff>228600</xdr:rowOff>
    </xdr:from>
    <xdr:to>
      <xdr:col>7</xdr:col>
      <xdr:colOff>1037431</xdr:colOff>
      <xdr:row>43</xdr:row>
      <xdr:rowOff>901700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C3CC3AD-FE36-4002-A5A0-EE7F0DE8F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53299" y="37185600"/>
          <a:ext cx="504032" cy="673100"/>
        </a:xfrm>
        <a:prstGeom prst="rect">
          <a:avLst/>
        </a:prstGeom>
      </xdr:spPr>
    </xdr:pic>
    <xdr:clientData/>
  </xdr:twoCellAnchor>
  <xdr:oneCellAnchor>
    <xdr:from>
      <xdr:col>7</xdr:col>
      <xdr:colOff>528954</xdr:colOff>
      <xdr:row>47</xdr:row>
      <xdr:rowOff>280396</xdr:rowOff>
    </xdr:from>
    <xdr:ext cx="573405" cy="579120"/>
    <xdr:pic>
      <xdr:nvPicPr>
        <xdr:cNvPr id="30" name="Picture 29">
          <a:extLst>
            <a:ext uri="{FF2B5EF4-FFF2-40B4-BE49-F238E27FC236}">
              <a16:creationId xmlns:a16="http://schemas.microsoft.com/office/drawing/2014/main" id="{6D2E0600-73DA-425B-B00A-D9B0E213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401710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528954</xdr:colOff>
      <xdr:row>51</xdr:row>
      <xdr:rowOff>280396</xdr:rowOff>
    </xdr:from>
    <xdr:ext cx="573405" cy="579120"/>
    <xdr:pic>
      <xdr:nvPicPr>
        <xdr:cNvPr id="31" name="Picture 30">
          <a:extLst>
            <a:ext uri="{FF2B5EF4-FFF2-40B4-BE49-F238E27FC236}">
              <a16:creationId xmlns:a16="http://schemas.microsoft.com/office/drawing/2014/main" id="{B279FD38-EC82-4DC6-A34A-A19682F2D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431047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528954</xdr:colOff>
      <xdr:row>59</xdr:row>
      <xdr:rowOff>280396</xdr:rowOff>
    </xdr:from>
    <xdr:ext cx="573405" cy="579120"/>
    <xdr:pic>
      <xdr:nvPicPr>
        <xdr:cNvPr id="32" name="Picture 31">
          <a:extLst>
            <a:ext uri="{FF2B5EF4-FFF2-40B4-BE49-F238E27FC236}">
              <a16:creationId xmlns:a16="http://schemas.microsoft.com/office/drawing/2014/main" id="{C97AB867-24DA-4F0F-888C-D91E4FC6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489721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528954</xdr:colOff>
      <xdr:row>61</xdr:row>
      <xdr:rowOff>280396</xdr:rowOff>
    </xdr:from>
    <xdr:ext cx="573405" cy="579120"/>
    <xdr:pic>
      <xdr:nvPicPr>
        <xdr:cNvPr id="33" name="Picture 32">
          <a:extLst>
            <a:ext uri="{FF2B5EF4-FFF2-40B4-BE49-F238E27FC236}">
              <a16:creationId xmlns:a16="http://schemas.microsoft.com/office/drawing/2014/main" id="{804E40C6-0986-4AFB-B904-FB9F137F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512581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528954</xdr:colOff>
      <xdr:row>66</xdr:row>
      <xdr:rowOff>280396</xdr:rowOff>
    </xdr:from>
    <xdr:ext cx="573405" cy="579120"/>
    <xdr:pic>
      <xdr:nvPicPr>
        <xdr:cNvPr id="34" name="Picture 33">
          <a:extLst>
            <a:ext uri="{FF2B5EF4-FFF2-40B4-BE49-F238E27FC236}">
              <a16:creationId xmlns:a16="http://schemas.microsoft.com/office/drawing/2014/main" id="{310485F9-7634-49B0-BAAE-1BE446BB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553348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528954</xdr:colOff>
      <xdr:row>72</xdr:row>
      <xdr:rowOff>280396</xdr:rowOff>
    </xdr:from>
    <xdr:ext cx="573405" cy="579120"/>
    <xdr:pic>
      <xdr:nvPicPr>
        <xdr:cNvPr id="35" name="Picture 34">
          <a:extLst>
            <a:ext uri="{FF2B5EF4-FFF2-40B4-BE49-F238E27FC236}">
              <a16:creationId xmlns:a16="http://schemas.microsoft.com/office/drawing/2014/main" id="{C1556084-2072-4139-B521-CC35390F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854" y="60554596"/>
          <a:ext cx="573405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512112</xdr:colOff>
      <xdr:row>48</xdr:row>
      <xdr:rowOff>276225</xdr:rowOff>
    </xdr:from>
    <xdr:ext cx="664543" cy="645795"/>
    <xdr:pic>
      <xdr:nvPicPr>
        <xdr:cNvPr id="36" name="Picture 35">
          <a:extLst>
            <a:ext uri="{FF2B5EF4-FFF2-40B4-BE49-F238E27FC236}">
              <a16:creationId xmlns:a16="http://schemas.microsoft.com/office/drawing/2014/main" id="{DDD75D91-2051-4819-AA03-D6E6708D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012" y="41309925"/>
          <a:ext cx="664543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52</xdr:row>
      <xdr:rowOff>168638</xdr:rowOff>
    </xdr:from>
    <xdr:ext cx="653415" cy="643890"/>
    <xdr:pic>
      <xdr:nvPicPr>
        <xdr:cNvPr id="37" name="Picture 36">
          <a:extLst>
            <a:ext uri="{FF2B5EF4-FFF2-40B4-BE49-F238E27FC236}">
              <a16:creationId xmlns:a16="http://schemas.microsoft.com/office/drawing/2014/main" id="{1E3A96B7-2821-4789-8442-6C3C7F59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441360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55</xdr:row>
      <xdr:rowOff>168638</xdr:rowOff>
    </xdr:from>
    <xdr:ext cx="653415" cy="643890"/>
    <xdr:pic>
      <xdr:nvPicPr>
        <xdr:cNvPr id="38" name="Picture 37">
          <a:extLst>
            <a:ext uri="{FF2B5EF4-FFF2-40B4-BE49-F238E27FC236}">
              <a16:creationId xmlns:a16="http://schemas.microsoft.com/office/drawing/2014/main" id="{D8D4C567-A0ED-4097-92ED-B2E61A13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459267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56</xdr:row>
      <xdr:rowOff>168638</xdr:rowOff>
    </xdr:from>
    <xdr:ext cx="653415" cy="643890"/>
    <xdr:pic>
      <xdr:nvPicPr>
        <xdr:cNvPr id="39" name="Picture 38">
          <a:extLst>
            <a:ext uri="{FF2B5EF4-FFF2-40B4-BE49-F238E27FC236}">
              <a16:creationId xmlns:a16="http://schemas.microsoft.com/office/drawing/2014/main" id="{87E0CF60-C75C-4731-A6E8-22961E18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470697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512112</xdr:colOff>
      <xdr:row>60</xdr:row>
      <xdr:rowOff>276225</xdr:rowOff>
    </xdr:from>
    <xdr:ext cx="664543" cy="645795"/>
    <xdr:pic>
      <xdr:nvPicPr>
        <xdr:cNvPr id="40" name="Picture 39">
          <a:extLst>
            <a:ext uri="{FF2B5EF4-FFF2-40B4-BE49-F238E27FC236}">
              <a16:creationId xmlns:a16="http://schemas.microsoft.com/office/drawing/2014/main" id="{193FCEF4-1361-4E48-BF10-7F0392BB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012" y="50111025"/>
          <a:ext cx="664543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512112</xdr:colOff>
      <xdr:row>65</xdr:row>
      <xdr:rowOff>276225</xdr:rowOff>
    </xdr:from>
    <xdr:ext cx="664543" cy="645795"/>
    <xdr:pic>
      <xdr:nvPicPr>
        <xdr:cNvPr id="41" name="Picture 40">
          <a:extLst>
            <a:ext uri="{FF2B5EF4-FFF2-40B4-BE49-F238E27FC236}">
              <a16:creationId xmlns:a16="http://schemas.microsoft.com/office/drawing/2014/main" id="{754735A9-8EE3-4C0C-ADAB-43EE6921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012" y="54187725"/>
          <a:ext cx="664543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64</xdr:row>
      <xdr:rowOff>168638</xdr:rowOff>
    </xdr:from>
    <xdr:ext cx="653415" cy="643890"/>
    <xdr:pic>
      <xdr:nvPicPr>
        <xdr:cNvPr id="42" name="Picture 41">
          <a:extLst>
            <a:ext uri="{FF2B5EF4-FFF2-40B4-BE49-F238E27FC236}">
              <a16:creationId xmlns:a16="http://schemas.microsoft.com/office/drawing/2014/main" id="{E84A3B47-9DD0-49EB-A923-DC8DAE58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529371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70</xdr:row>
      <xdr:rowOff>168638</xdr:rowOff>
    </xdr:from>
    <xdr:ext cx="653415" cy="643890"/>
    <xdr:pic>
      <xdr:nvPicPr>
        <xdr:cNvPr id="43" name="Picture 42">
          <a:extLst>
            <a:ext uri="{FF2B5EF4-FFF2-40B4-BE49-F238E27FC236}">
              <a16:creationId xmlns:a16="http://schemas.microsoft.com/office/drawing/2014/main" id="{D912A18E-B816-4303-BCAB-24AB1BC8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581568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504281</xdr:colOff>
      <xdr:row>71</xdr:row>
      <xdr:rowOff>168638</xdr:rowOff>
    </xdr:from>
    <xdr:ext cx="653415" cy="643890"/>
    <xdr:pic>
      <xdr:nvPicPr>
        <xdr:cNvPr id="44" name="Picture 43">
          <a:extLst>
            <a:ext uri="{FF2B5EF4-FFF2-40B4-BE49-F238E27FC236}">
              <a16:creationId xmlns:a16="http://schemas.microsoft.com/office/drawing/2014/main" id="{057966FA-DF54-4CF5-82A8-24A03311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181" y="59299838"/>
          <a:ext cx="653415" cy="643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485321</xdr:colOff>
      <xdr:row>69</xdr:row>
      <xdr:rowOff>232955</xdr:rowOff>
    </xdr:from>
    <xdr:to>
      <xdr:col>7</xdr:col>
      <xdr:colOff>1076548</xdr:colOff>
      <xdr:row>69</xdr:row>
      <xdr:rowOff>836840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8834B911-01B0-4609-8A9A-B5A85A88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221" y="57078155"/>
          <a:ext cx="591227" cy="60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403370</xdr:colOff>
      <xdr:row>75</xdr:row>
      <xdr:rowOff>147410</xdr:rowOff>
    </xdr:from>
    <xdr:to>
      <xdr:col>7</xdr:col>
      <xdr:colOff>1210129</xdr:colOff>
      <xdr:row>75</xdr:row>
      <xdr:rowOff>912760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075DFE3-11A8-404F-A19D-8AB521A7A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23270" y="62212310"/>
          <a:ext cx="806759" cy="765350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76</xdr:row>
      <xdr:rowOff>152399</xdr:rowOff>
    </xdr:from>
    <xdr:to>
      <xdr:col>7</xdr:col>
      <xdr:colOff>1181941</xdr:colOff>
      <xdr:row>76</xdr:row>
      <xdr:rowOff>927099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C092A7E-2F4F-4B60-802F-6084A1971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43775" y="63360299"/>
          <a:ext cx="658066" cy="774700"/>
        </a:xfrm>
        <a:prstGeom prst="rect">
          <a:avLst/>
        </a:prstGeom>
      </xdr:spPr>
    </xdr:pic>
    <xdr:clientData/>
  </xdr:twoCellAnchor>
  <xdr:oneCellAnchor>
    <xdr:from>
      <xdr:col>7</xdr:col>
      <xdr:colOff>523875</xdr:colOff>
      <xdr:row>125</xdr:row>
      <xdr:rowOff>152399</xdr:rowOff>
    </xdr:from>
    <xdr:ext cx="658066" cy="771525"/>
    <xdr:pic>
      <xdr:nvPicPr>
        <xdr:cNvPr id="48" name="Picture 47">
          <a:extLst>
            <a:ext uri="{FF2B5EF4-FFF2-40B4-BE49-F238E27FC236}">
              <a16:creationId xmlns:a16="http://schemas.microsoft.com/office/drawing/2014/main" id="{8CB416B3-EE36-4710-8D67-3195461E9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43775" y="106260899"/>
          <a:ext cx="658066" cy="771525"/>
        </a:xfrm>
        <a:prstGeom prst="rect">
          <a:avLst/>
        </a:prstGeom>
      </xdr:spPr>
    </xdr:pic>
    <xdr:clientData/>
  </xdr:oneCellAnchor>
  <xdr:oneCellAnchor>
    <xdr:from>
      <xdr:col>7</xdr:col>
      <xdr:colOff>523875</xdr:colOff>
      <xdr:row>108</xdr:row>
      <xdr:rowOff>152399</xdr:rowOff>
    </xdr:from>
    <xdr:ext cx="658066" cy="771525"/>
    <xdr:pic>
      <xdr:nvPicPr>
        <xdr:cNvPr id="49" name="Picture 48">
          <a:extLst>
            <a:ext uri="{FF2B5EF4-FFF2-40B4-BE49-F238E27FC236}">
              <a16:creationId xmlns:a16="http://schemas.microsoft.com/office/drawing/2014/main" id="{DA6465A0-BEEF-452B-BC1E-014A446EF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43775" y="90106499"/>
          <a:ext cx="658066" cy="771525"/>
        </a:xfrm>
        <a:prstGeom prst="rect">
          <a:avLst/>
        </a:prstGeom>
      </xdr:spPr>
    </xdr:pic>
    <xdr:clientData/>
  </xdr:oneCellAnchor>
  <xdr:twoCellAnchor editAs="oneCell">
    <xdr:from>
      <xdr:col>7</xdr:col>
      <xdr:colOff>294821</xdr:colOff>
      <xdr:row>77</xdr:row>
      <xdr:rowOff>79375</xdr:rowOff>
    </xdr:from>
    <xdr:to>
      <xdr:col>7</xdr:col>
      <xdr:colOff>1210128</xdr:colOff>
      <xdr:row>77</xdr:row>
      <xdr:rowOff>1001032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52D5D83-BFC2-4DFB-8EA6-72CAF2B6E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4721" y="64430275"/>
          <a:ext cx="915307" cy="921657"/>
        </a:xfrm>
        <a:prstGeom prst="rect">
          <a:avLst/>
        </a:prstGeom>
      </xdr:spPr>
    </xdr:pic>
    <xdr:clientData/>
  </xdr:twoCellAnchor>
  <xdr:oneCellAnchor>
    <xdr:from>
      <xdr:col>7</xdr:col>
      <xdr:colOff>294821</xdr:colOff>
      <xdr:row>103</xdr:row>
      <xdr:rowOff>79375</xdr:rowOff>
    </xdr:from>
    <xdr:ext cx="918482" cy="918482"/>
    <xdr:pic>
      <xdr:nvPicPr>
        <xdr:cNvPr id="51" name="Picture 50">
          <a:extLst>
            <a:ext uri="{FF2B5EF4-FFF2-40B4-BE49-F238E27FC236}">
              <a16:creationId xmlns:a16="http://schemas.microsoft.com/office/drawing/2014/main" id="{6386800D-9178-4DAA-8288-78240E7BD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4721" y="85956775"/>
          <a:ext cx="918482" cy="918482"/>
        </a:xfrm>
        <a:prstGeom prst="rect">
          <a:avLst/>
        </a:prstGeom>
      </xdr:spPr>
    </xdr:pic>
    <xdr:clientData/>
  </xdr:oneCellAnchor>
  <xdr:twoCellAnchor editAs="oneCell">
    <xdr:from>
      <xdr:col>7</xdr:col>
      <xdr:colOff>374197</xdr:colOff>
      <xdr:row>78</xdr:row>
      <xdr:rowOff>90716</xdr:rowOff>
    </xdr:from>
    <xdr:to>
      <xdr:col>7</xdr:col>
      <xdr:colOff>1266826</xdr:colOff>
      <xdr:row>78</xdr:row>
      <xdr:rowOff>983345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8D59E751-B652-47A7-8F11-BEBEE7C0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4097" y="65584616"/>
          <a:ext cx="892629" cy="892629"/>
        </a:xfrm>
        <a:prstGeom prst="rect">
          <a:avLst/>
        </a:prstGeom>
      </xdr:spPr>
    </xdr:pic>
    <xdr:clientData/>
  </xdr:twoCellAnchor>
  <xdr:twoCellAnchor editAs="oneCell">
    <xdr:from>
      <xdr:col>7</xdr:col>
      <xdr:colOff>498927</xdr:colOff>
      <xdr:row>81</xdr:row>
      <xdr:rowOff>170090</xdr:rowOff>
    </xdr:from>
    <xdr:to>
      <xdr:col>7</xdr:col>
      <xdr:colOff>1301871</xdr:colOff>
      <xdr:row>81</xdr:row>
      <xdr:rowOff>952500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8EBE4220-0AC2-448D-BFBD-683A6C1D1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318827" y="67454690"/>
          <a:ext cx="802944" cy="782410"/>
        </a:xfrm>
        <a:prstGeom prst="rect">
          <a:avLst/>
        </a:prstGeom>
      </xdr:spPr>
    </xdr:pic>
    <xdr:clientData/>
  </xdr:twoCellAnchor>
  <xdr:twoCellAnchor editAs="oneCell">
    <xdr:from>
      <xdr:col>7</xdr:col>
      <xdr:colOff>498927</xdr:colOff>
      <xdr:row>123</xdr:row>
      <xdr:rowOff>170090</xdr:rowOff>
    </xdr:from>
    <xdr:to>
      <xdr:col>7</xdr:col>
      <xdr:colOff>1301871</xdr:colOff>
      <xdr:row>123</xdr:row>
      <xdr:rowOff>952500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BE2ED1FA-D62C-4B64-9879-96FCA20C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318827" y="103992590"/>
          <a:ext cx="802944" cy="782410"/>
        </a:xfrm>
        <a:prstGeom prst="rect">
          <a:avLst/>
        </a:prstGeom>
      </xdr:spPr>
    </xdr:pic>
    <xdr:clientData/>
  </xdr:twoCellAnchor>
  <xdr:oneCellAnchor>
    <xdr:from>
      <xdr:col>7</xdr:col>
      <xdr:colOff>498927</xdr:colOff>
      <xdr:row>82</xdr:row>
      <xdr:rowOff>170090</xdr:rowOff>
    </xdr:from>
    <xdr:ext cx="806119" cy="782410"/>
    <xdr:pic>
      <xdr:nvPicPr>
        <xdr:cNvPr id="55" name="Picture 54">
          <a:extLst>
            <a:ext uri="{FF2B5EF4-FFF2-40B4-BE49-F238E27FC236}">
              <a16:creationId xmlns:a16="http://schemas.microsoft.com/office/drawing/2014/main" id="{83F5B0E1-114A-4DA6-B956-E26A04A4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318827" y="68597690"/>
          <a:ext cx="806119" cy="782410"/>
        </a:xfrm>
        <a:prstGeom prst="rect">
          <a:avLst/>
        </a:prstGeom>
      </xdr:spPr>
    </xdr:pic>
    <xdr:clientData/>
  </xdr:oneCellAnchor>
  <xdr:twoCellAnchor editAs="oneCell">
    <xdr:from>
      <xdr:col>7</xdr:col>
      <xdr:colOff>485775</xdr:colOff>
      <xdr:row>83</xdr:row>
      <xdr:rowOff>314325</xdr:rowOff>
    </xdr:from>
    <xdr:to>
      <xdr:col>7</xdr:col>
      <xdr:colOff>1285451</xdr:colOff>
      <xdr:row>83</xdr:row>
      <xdr:rowOff>819150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E47D661-71D6-461A-8B00-AC6D5568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305675" y="69884925"/>
          <a:ext cx="799676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552449</xdr:colOff>
      <xdr:row>84</xdr:row>
      <xdr:rowOff>171449</xdr:rowOff>
    </xdr:from>
    <xdr:to>
      <xdr:col>7</xdr:col>
      <xdr:colOff>1097849</xdr:colOff>
      <xdr:row>84</xdr:row>
      <xdr:rowOff>927099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1365C52-8D1F-4ABD-868C-95375E17D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372349" y="70885049"/>
          <a:ext cx="545400" cy="755650"/>
        </a:xfrm>
        <a:prstGeom prst="rect">
          <a:avLst/>
        </a:prstGeom>
      </xdr:spPr>
    </xdr:pic>
    <xdr:clientData/>
  </xdr:twoCellAnchor>
  <xdr:oneCellAnchor>
    <xdr:from>
      <xdr:col>7</xdr:col>
      <xdr:colOff>552449</xdr:colOff>
      <xdr:row>129</xdr:row>
      <xdr:rowOff>171449</xdr:rowOff>
    </xdr:from>
    <xdr:ext cx="542225" cy="752475"/>
    <xdr:pic>
      <xdr:nvPicPr>
        <xdr:cNvPr id="58" name="Picture 57">
          <a:extLst>
            <a:ext uri="{FF2B5EF4-FFF2-40B4-BE49-F238E27FC236}">
              <a16:creationId xmlns:a16="http://schemas.microsoft.com/office/drawing/2014/main" id="{5E892EC6-79E4-425F-B8FF-D80687637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372349" y="110851949"/>
          <a:ext cx="542225" cy="752475"/>
        </a:xfrm>
        <a:prstGeom prst="rect">
          <a:avLst/>
        </a:prstGeom>
      </xdr:spPr>
    </xdr:pic>
    <xdr:clientData/>
  </xdr:oneCellAnchor>
  <xdr:twoCellAnchor editAs="oneCell">
    <xdr:from>
      <xdr:col>7</xdr:col>
      <xdr:colOff>362858</xdr:colOff>
      <xdr:row>87</xdr:row>
      <xdr:rowOff>113394</xdr:rowOff>
    </xdr:from>
    <xdr:to>
      <xdr:col>7</xdr:col>
      <xdr:colOff>1289039</xdr:colOff>
      <xdr:row>87</xdr:row>
      <xdr:rowOff>1040040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B91DF36-00D4-4740-AD57-6E29F9783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2758" y="72617694"/>
          <a:ext cx="926181" cy="926646"/>
        </a:xfrm>
        <a:prstGeom prst="rect">
          <a:avLst/>
        </a:prstGeom>
      </xdr:spPr>
    </xdr:pic>
    <xdr:clientData/>
  </xdr:twoCellAnchor>
  <xdr:oneCellAnchor>
    <xdr:from>
      <xdr:col>7</xdr:col>
      <xdr:colOff>362858</xdr:colOff>
      <xdr:row>101</xdr:row>
      <xdr:rowOff>113394</xdr:rowOff>
    </xdr:from>
    <xdr:ext cx="929356" cy="929821"/>
    <xdr:pic>
      <xdr:nvPicPr>
        <xdr:cNvPr id="60" name="Picture 59">
          <a:extLst>
            <a:ext uri="{FF2B5EF4-FFF2-40B4-BE49-F238E27FC236}">
              <a16:creationId xmlns:a16="http://schemas.microsoft.com/office/drawing/2014/main" id="{423D734B-E104-44BC-8821-6EABE3003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2758" y="83704794"/>
          <a:ext cx="929356" cy="929821"/>
        </a:xfrm>
        <a:prstGeom prst="rect">
          <a:avLst/>
        </a:prstGeom>
      </xdr:spPr>
    </xdr:pic>
    <xdr:clientData/>
  </xdr:oneCellAnchor>
  <xdr:oneCellAnchor>
    <xdr:from>
      <xdr:col>7</xdr:col>
      <xdr:colOff>362858</xdr:colOff>
      <xdr:row>106</xdr:row>
      <xdr:rowOff>113394</xdr:rowOff>
    </xdr:from>
    <xdr:ext cx="929356" cy="929821"/>
    <xdr:pic>
      <xdr:nvPicPr>
        <xdr:cNvPr id="61" name="Picture 60">
          <a:extLst>
            <a:ext uri="{FF2B5EF4-FFF2-40B4-BE49-F238E27FC236}">
              <a16:creationId xmlns:a16="http://schemas.microsoft.com/office/drawing/2014/main" id="{F5BE0861-884D-43B0-A486-E361CF22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2758" y="87781494"/>
          <a:ext cx="929356" cy="929821"/>
        </a:xfrm>
        <a:prstGeom prst="rect">
          <a:avLst/>
        </a:prstGeom>
      </xdr:spPr>
    </xdr:pic>
    <xdr:clientData/>
  </xdr:oneCellAnchor>
  <xdr:twoCellAnchor editAs="oneCell">
    <xdr:from>
      <xdr:col>7</xdr:col>
      <xdr:colOff>374196</xdr:colOff>
      <xdr:row>88</xdr:row>
      <xdr:rowOff>102054</xdr:rowOff>
    </xdr:from>
    <xdr:to>
      <xdr:col>7</xdr:col>
      <xdr:colOff>1323521</xdr:colOff>
      <xdr:row>88</xdr:row>
      <xdr:rowOff>1057729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55A1075E-CCEE-41B6-9E58-7FF425C30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4096" y="73749354"/>
          <a:ext cx="949325" cy="955675"/>
        </a:xfrm>
        <a:prstGeom prst="rect">
          <a:avLst/>
        </a:prstGeom>
      </xdr:spPr>
    </xdr:pic>
    <xdr:clientData/>
  </xdr:twoCellAnchor>
  <xdr:oneCellAnchor>
    <xdr:from>
      <xdr:col>7</xdr:col>
      <xdr:colOff>374196</xdr:colOff>
      <xdr:row>102</xdr:row>
      <xdr:rowOff>102054</xdr:rowOff>
    </xdr:from>
    <xdr:ext cx="952500" cy="952500"/>
    <xdr:pic>
      <xdr:nvPicPr>
        <xdr:cNvPr id="63" name="Picture 62">
          <a:extLst>
            <a:ext uri="{FF2B5EF4-FFF2-40B4-BE49-F238E27FC236}">
              <a16:creationId xmlns:a16="http://schemas.microsoft.com/office/drawing/2014/main" id="{6418456A-B7E0-44EE-A5B0-365BFFCB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4096" y="84836454"/>
          <a:ext cx="952500" cy="952500"/>
        </a:xfrm>
        <a:prstGeom prst="rect">
          <a:avLst/>
        </a:prstGeom>
      </xdr:spPr>
    </xdr:pic>
    <xdr:clientData/>
  </xdr:oneCellAnchor>
  <xdr:twoCellAnchor editAs="oneCell">
    <xdr:from>
      <xdr:col>7</xdr:col>
      <xdr:colOff>452174</xdr:colOff>
      <xdr:row>89</xdr:row>
      <xdr:rowOff>66676</xdr:rowOff>
    </xdr:from>
    <xdr:to>
      <xdr:col>7</xdr:col>
      <xdr:colOff>1230750</xdr:colOff>
      <xdr:row>89</xdr:row>
      <xdr:rowOff>1016001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4D7E6DF-5304-4A34-90A6-2252A81E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272074" y="74856976"/>
          <a:ext cx="778576" cy="94932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90</xdr:row>
      <xdr:rowOff>142876</xdr:rowOff>
    </xdr:from>
    <xdr:to>
      <xdr:col>7</xdr:col>
      <xdr:colOff>1391307</xdr:colOff>
      <xdr:row>90</xdr:row>
      <xdr:rowOff>939801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1915340-6881-4C27-AF4D-A00D6AAFD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029450" y="76076176"/>
          <a:ext cx="1181757" cy="796925"/>
        </a:xfrm>
        <a:prstGeom prst="rect">
          <a:avLst/>
        </a:prstGeom>
      </xdr:spPr>
    </xdr:pic>
    <xdr:clientData/>
  </xdr:twoCellAnchor>
  <xdr:oneCellAnchor>
    <xdr:from>
      <xdr:col>7</xdr:col>
      <xdr:colOff>209550</xdr:colOff>
      <xdr:row>118</xdr:row>
      <xdr:rowOff>142876</xdr:rowOff>
    </xdr:from>
    <xdr:ext cx="1181757" cy="800100"/>
    <xdr:pic>
      <xdr:nvPicPr>
        <xdr:cNvPr id="66" name="Picture 65">
          <a:extLst>
            <a:ext uri="{FF2B5EF4-FFF2-40B4-BE49-F238E27FC236}">
              <a16:creationId xmlns:a16="http://schemas.microsoft.com/office/drawing/2014/main" id="{74E0D771-0E34-457D-8E59-D961DCF21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029450" y="99888676"/>
          <a:ext cx="1181757" cy="800100"/>
        </a:xfrm>
        <a:prstGeom prst="rect">
          <a:avLst/>
        </a:prstGeom>
      </xdr:spPr>
    </xdr:pic>
    <xdr:clientData/>
  </xdr:oneCellAnchor>
  <xdr:twoCellAnchor editAs="oneCell">
    <xdr:from>
      <xdr:col>7</xdr:col>
      <xdr:colOff>464911</xdr:colOff>
      <xdr:row>93</xdr:row>
      <xdr:rowOff>147412</xdr:rowOff>
    </xdr:from>
    <xdr:to>
      <xdr:col>7</xdr:col>
      <xdr:colOff>1250496</xdr:colOff>
      <xdr:row>93</xdr:row>
      <xdr:rowOff>926647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7BA8C803-485D-4294-A25E-914E8412C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811" y="77871412"/>
          <a:ext cx="785585" cy="779235"/>
        </a:xfrm>
        <a:prstGeom prst="rect">
          <a:avLst/>
        </a:prstGeom>
      </xdr:spPr>
    </xdr:pic>
    <xdr:clientData/>
  </xdr:twoCellAnchor>
  <xdr:oneCellAnchor>
    <xdr:from>
      <xdr:col>7</xdr:col>
      <xdr:colOff>464911</xdr:colOff>
      <xdr:row>97</xdr:row>
      <xdr:rowOff>147412</xdr:rowOff>
    </xdr:from>
    <xdr:ext cx="782410" cy="782410"/>
    <xdr:pic>
      <xdr:nvPicPr>
        <xdr:cNvPr id="68" name="Picture 67">
          <a:extLst>
            <a:ext uri="{FF2B5EF4-FFF2-40B4-BE49-F238E27FC236}">
              <a16:creationId xmlns:a16="http://schemas.microsoft.com/office/drawing/2014/main" id="{55A69E17-0AB0-4B3C-B8E6-0E01DAA9D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811" y="80805112"/>
          <a:ext cx="782410" cy="782410"/>
        </a:xfrm>
        <a:prstGeom prst="rect">
          <a:avLst/>
        </a:prstGeom>
      </xdr:spPr>
    </xdr:pic>
    <xdr:clientData/>
  </xdr:oneCellAnchor>
  <xdr:twoCellAnchor editAs="oneCell">
    <xdr:from>
      <xdr:col>7</xdr:col>
      <xdr:colOff>428624</xdr:colOff>
      <xdr:row>94</xdr:row>
      <xdr:rowOff>171450</xdr:rowOff>
    </xdr:from>
    <xdr:to>
      <xdr:col>7</xdr:col>
      <xdr:colOff>1188956</xdr:colOff>
      <xdr:row>94</xdr:row>
      <xdr:rowOff>838200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C40F1BD-74D8-4583-9197-86EC5AD45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248524" y="79038450"/>
          <a:ext cx="760332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400049</xdr:colOff>
      <xdr:row>98</xdr:row>
      <xdr:rowOff>190500</xdr:rowOff>
    </xdr:from>
    <xdr:to>
      <xdr:col>7</xdr:col>
      <xdr:colOff>1231899</xdr:colOff>
      <xdr:row>98</xdr:row>
      <xdr:rowOff>863927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9369E058-430D-4AF5-9FA9-FEDF9309B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219949" y="81991200"/>
          <a:ext cx="831850" cy="673427"/>
        </a:xfrm>
        <a:prstGeom prst="rect">
          <a:avLst/>
        </a:prstGeom>
      </xdr:spPr>
    </xdr:pic>
    <xdr:clientData/>
  </xdr:twoCellAnchor>
  <xdr:twoCellAnchor editAs="oneCell">
    <xdr:from>
      <xdr:col>7</xdr:col>
      <xdr:colOff>464909</xdr:colOff>
      <xdr:row>107</xdr:row>
      <xdr:rowOff>272143</xdr:rowOff>
    </xdr:from>
    <xdr:to>
      <xdr:col>7</xdr:col>
      <xdr:colOff>1245935</xdr:colOff>
      <xdr:row>107</xdr:row>
      <xdr:rowOff>887640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CF5F6947-0403-4F22-9032-6E690A57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284809" y="89083243"/>
          <a:ext cx="781026" cy="615497"/>
        </a:xfrm>
        <a:prstGeom prst="rect">
          <a:avLst/>
        </a:prstGeom>
      </xdr:spPr>
    </xdr:pic>
    <xdr:clientData/>
  </xdr:twoCellAnchor>
  <xdr:twoCellAnchor editAs="oneCell">
    <xdr:from>
      <xdr:col>7</xdr:col>
      <xdr:colOff>464909</xdr:colOff>
      <xdr:row>122</xdr:row>
      <xdr:rowOff>272143</xdr:rowOff>
    </xdr:from>
    <xdr:to>
      <xdr:col>7</xdr:col>
      <xdr:colOff>1245935</xdr:colOff>
      <xdr:row>122</xdr:row>
      <xdr:rowOff>887640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E03B934B-498E-4503-A81D-A4CE31473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284809" y="102951643"/>
          <a:ext cx="781026" cy="615497"/>
        </a:xfrm>
        <a:prstGeom prst="rect">
          <a:avLst/>
        </a:prstGeom>
      </xdr:spPr>
    </xdr:pic>
    <xdr:clientData/>
  </xdr:twoCellAnchor>
  <xdr:oneCellAnchor>
    <xdr:from>
      <xdr:col>7</xdr:col>
      <xdr:colOff>403370</xdr:colOff>
      <xdr:row>113</xdr:row>
      <xdr:rowOff>147410</xdr:rowOff>
    </xdr:from>
    <xdr:ext cx="809934" cy="765350"/>
    <xdr:pic>
      <xdr:nvPicPr>
        <xdr:cNvPr id="73" name="Picture 72">
          <a:extLst>
            <a:ext uri="{FF2B5EF4-FFF2-40B4-BE49-F238E27FC236}">
              <a16:creationId xmlns:a16="http://schemas.microsoft.com/office/drawing/2014/main" id="{D1F9A980-3BE2-4116-84E9-3C709AF74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23270" y="94178210"/>
          <a:ext cx="809934" cy="765350"/>
        </a:xfrm>
        <a:prstGeom prst="rect">
          <a:avLst/>
        </a:prstGeom>
      </xdr:spPr>
    </xdr:pic>
    <xdr:clientData/>
  </xdr:oneCellAnchor>
  <xdr:oneCellAnchor>
    <xdr:from>
      <xdr:col>7</xdr:col>
      <xdr:colOff>403370</xdr:colOff>
      <xdr:row>121</xdr:row>
      <xdr:rowOff>147410</xdr:rowOff>
    </xdr:from>
    <xdr:ext cx="809934" cy="765350"/>
    <xdr:pic>
      <xdr:nvPicPr>
        <xdr:cNvPr id="74" name="Picture 73">
          <a:extLst>
            <a:ext uri="{FF2B5EF4-FFF2-40B4-BE49-F238E27FC236}">
              <a16:creationId xmlns:a16="http://schemas.microsoft.com/office/drawing/2014/main" id="{C3876293-82B6-47EA-B374-20877BE3C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23270" y="101683910"/>
          <a:ext cx="809934" cy="765350"/>
        </a:xfrm>
        <a:prstGeom prst="rect">
          <a:avLst/>
        </a:prstGeom>
      </xdr:spPr>
    </xdr:pic>
    <xdr:clientData/>
  </xdr:oneCellAnchor>
  <xdr:twoCellAnchor editAs="oneCell">
    <xdr:from>
      <xdr:col>7</xdr:col>
      <xdr:colOff>466724</xdr:colOff>
      <xdr:row>109</xdr:row>
      <xdr:rowOff>276225</xdr:rowOff>
    </xdr:from>
    <xdr:to>
      <xdr:col>7</xdr:col>
      <xdr:colOff>1189316</xdr:colOff>
      <xdr:row>109</xdr:row>
      <xdr:rowOff>825500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33AD4629-C3E5-45AE-BB87-E9283DD2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286624" y="91373325"/>
          <a:ext cx="722592" cy="549275"/>
        </a:xfrm>
        <a:prstGeom prst="rect">
          <a:avLst/>
        </a:prstGeom>
      </xdr:spPr>
    </xdr:pic>
    <xdr:clientData/>
  </xdr:twoCellAnchor>
  <xdr:oneCellAnchor>
    <xdr:from>
      <xdr:col>7</xdr:col>
      <xdr:colOff>466724</xdr:colOff>
      <xdr:row>127</xdr:row>
      <xdr:rowOff>276225</xdr:rowOff>
    </xdr:from>
    <xdr:ext cx="725767" cy="552450"/>
    <xdr:pic>
      <xdr:nvPicPr>
        <xdr:cNvPr id="76" name="Picture 75">
          <a:extLst>
            <a:ext uri="{FF2B5EF4-FFF2-40B4-BE49-F238E27FC236}">
              <a16:creationId xmlns:a16="http://schemas.microsoft.com/office/drawing/2014/main" id="{9DCFDC86-D149-4ECA-A419-55CFB1E7B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286624" y="108670725"/>
          <a:ext cx="725767" cy="552450"/>
        </a:xfrm>
        <a:prstGeom prst="rect">
          <a:avLst/>
        </a:prstGeom>
      </xdr:spPr>
    </xdr:pic>
    <xdr:clientData/>
  </xdr:oneCellAnchor>
  <xdr:twoCellAnchor editAs="oneCell">
    <xdr:from>
      <xdr:col>7</xdr:col>
      <xdr:colOff>419100</xdr:colOff>
      <xdr:row>110</xdr:row>
      <xdr:rowOff>133350</xdr:rowOff>
    </xdr:from>
    <xdr:to>
      <xdr:col>7</xdr:col>
      <xdr:colOff>1219200</xdr:colOff>
      <xdr:row>110</xdr:row>
      <xdr:rowOff>933450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2E174C35-589C-4AFB-B2EF-EE1F6CCDA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239000" y="92373450"/>
          <a:ext cx="800100" cy="800100"/>
        </a:xfrm>
        <a:prstGeom prst="rect">
          <a:avLst/>
        </a:prstGeom>
      </xdr:spPr>
    </xdr:pic>
    <xdr:clientData/>
  </xdr:twoCellAnchor>
  <xdr:oneCellAnchor>
    <xdr:from>
      <xdr:col>7</xdr:col>
      <xdr:colOff>419100</xdr:colOff>
      <xdr:row>128</xdr:row>
      <xdr:rowOff>133350</xdr:rowOff>
    </xdr:from>
    <xdr:ext cx="800100" cy="800100"/>
    <xdr:pic>
      <xdr:nvPicPr>
        <xdr:cNvPr id="78" name="Picture 77">
          <a:extLst>
            <a:ext uri="{FF2B5EF4-FFF2-40B4-BE49-F238E27FC236}">
              <a16:creationId xmlns:a16="http://schemas.microsoft.com/office/drawing/2014/main" id="{3EF02C55-C14F-4750-8F74-847D42731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239000" y="109670850"/>
          <a:ext cx="800100" cy="800100"/>
        </a:xfrm>
        <a:prstGeom prst="rect">
          <a:avLst/>
        </a:prstGeom>
      </xdr:spPr>
    </xdr:pic>
    <xdr:clientData/>
  </xdr:oneCellAnchor>
  <xdr:twoCellAnchor editAs="oneCell">
    <xdr:from>
      <xdr:col>7</xdr:col>
      <xdr:colOff>306160</xdr:colOff>
      <xdr:row>114</xdr:row>
      <xdr:rowOff>102053</xdr:rowOff>
    </xdr:from>
    <xdr:to>
      <xdr:col>7</xdr:col>
      <xdr:colOff>1235983</xdr:colOff>
      <xdr:row>114</xdr:row>
      <xdr:rowOff>1030016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EC0186B-D60C-451F-B9AF-861A5D936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060" y="95275853"/>
          <a:ext cx="929823" cy="927963"/>
        </a:xfrm>
        <a:prstGeom prst="rect">
          <a:avLst/>
        </a:prstGeom>
      </xdr:spPr>
    </xdr:pic>
    <xdr:clientData/>
  </xdr:twoCellAnchor>
  <xdr:twoCellAnchor editAs="oneCell">
    <xdr:from>
      <xdr:col>7</xdr:col>
      <xdr:colOff>375696</xdr:colOff>
      <xdr:row>124</xdr:row>
      <xdr:rowOff>171450</xdr:rowOff>
    </xdr:from>
    <xdr:to>
      <xdr:col>7</xdr:col>
      <xdr:colOff>1235983</xdr:colOff>
      <xdr:row>124</xdr:row>
      <xdr:rowOff>1030016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03C9CF7-FAA6-479D-9E27-E299922D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5596" y="105136950"/>
          <a:ext cx="860287" cy="858566"/>
        </a:xfrm>
        <a:prstGeom prst="rect">
          <a:avLst/>
        </a:prstGeom>
      </xdr:spPr>
    </xdr:pic>
    <xdr:clientData/>
  </xdr:twoCellAnchor>
  <xdr:twoCellAnchor editAs="oneCell">
    <xdr:from>
      <xdr:col>7</xdr:col>
      <xdr:colOff>361949</xdr:colOff>
      <xdr:row>115</xdr:row>
      <xdr:rowOff>190500</xdr:rowOff>
    </xdr:from>
    <xdr:to>
      <xdr:col>7</xdr:col>
      <xdr:colOff>1193799</xdr:colOff>
      <xdr:row>115</xdr:row>
      <xdr:rowOff>915591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6F648138-D2E8-495B-8C37-16ABFFC3F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181849" y="96507300"/>
          <a:ext cx="831850" cy="725091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116</xdr:row>
      <xdr:rowOff>228600</xdr:rowOff>
    </xdr:from>
    <xdr:to>
      <xdr:col>7</xdr:col>
      <xdr:colOff>1149444</xdr:colOff>
      <xdr:row>116</xdr:row>
      <xdr:rowOff>806531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DAE9582-E53A-49D4-8A02-E903B1B43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296150" y="97688400"/>
          <a:ext cx="673194" cy="577931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504825</xdr:colOff>
      <xdr:row>117</xdr:row>
      <xdr:rowOff>219075</xdr:rowOff>
    </xdr:from>
    <xdr:to>
      <xdr:col>7</xdr:col>
      <xdr:colOff>1207818</xdr:colOff>
      <xdr:row>117</xdr:row>
      <xdr:rowOff>844550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D0E391C9-2591-434D-9041-9E8092F72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324725" y="98821875"/>
          <a:ext cx="702993" cy="625475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126</xdr:row>
      <xdr:rowOff>190499</xdr:rowOff>
    </xdr:from>
    <xdr:to>
      <xdr:col>7</xdr:col>
      <xdr:colOff>1219200</xdr:colOff>
      <xdr:row>126</xdr:row>
      <xdr:rowOff>896668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9B8A3DD8-3827-4B40-9C49-5B8433A6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286625" y="107441999"/>
          <a:ext cx="752475" cy="706169"/>
        </a:xfrm>
        <a:prstGeom prst="rect">
          <a:avLst/>
        </a:prstGeom>
      </xdr:spPr>
    </xdr:pic>
    <xdr:clientData/>
  </xdr:twoCellAnchor>
  <xdr:twoCellAnchor editAs="oneCell">
    <xdr:from>
      <xdr:col>7</xdr:col>
      <xdr:colOff>419554</xdr:colOff>
      <xdr:row>132</xdr:row>
      <xdr:rowOff>170088</xdr:rowOff>
    </xdr:from>
    <xdr:to>
      <xdr:col>7</xdr:col>
      <xdr:colOff>1283381</xdr:colOff>
      <xdr:row>132</xdr:row>
      <xdr:rowOff>921656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72C455A8-3477-479C-9166-95A823C2B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7239454" y="112641288"/>
          <a:ext cx="863827" cy="751568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361951</xdr:colOff>
      <xdr:row>133</xdr:row>
      <xdr:rowOff>314325</xdr:rowOff>
    </xdr:from>
    <xdr:to>
      <xdr:col>7</xdr:col>
      <xdr:colOff>1256796</xdr:colOff>
      <xdr:row>133</xdr:row>
      <xdr:rowOff>819150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8D5651CF-8EDF-4311-AE44-36BBA0C87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181851" y="113928525"/>
          <a:ext cx="894845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134</xdr:row>
      <xdr:rowOff>114299</xdr:rowOff>
    </xdr:from>
    <xdr:to>
      <xdr:col>7</xdr:col>
      <xdr:colOff>1149465</xdr:colOff>
      <xdr:row>134</xdr:row>
      <xdr:rowOff>812799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9203835-DBCD-45F0-89A1-7201382F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296150" y="114871499"/>
          <a:ext cx="673215" cy="698500"/>
        </a:xfrm>
        <a:prstGeom prst="rect">
          <a:avLst/>
        </a:prstGeom>
      </xdr:spPr>
    </xdr:pic>
    <xdr:clientData/>
  </xdr:twoCellAnchor>
  <xdr:oneCellAnchor>
    <xdr:from>
      <xdr:col>7</xdr:col>
      <xdr:colOff>476250</xdr:colOff>
      <xdr:row>151</xdr:row>
      <xdr:rowOff>114299</xdr:rowOff>
    </xdr:from>
    <xdr:ext cx="670040" cy="695325"/>
    <xdr:pic>
      <xdr:nvPicPr>
        <xdr:cNvPr id="88" name="Picture 87">
          <a:extLst>
            <a:ext uri="{FF2B5EF4-FFF2-40B4-BE49-F238E27FC236}">
              <a16:creationId xmlns:a16="http://schemas.microsoft.com/office/drawing/2014/main" id="{F8CF0461-62B9-41FD-8268-4E5B09CAE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296150" y="127749299"/>
          <a:ext cx="670040" cy="695325"/>
        </a:xfrm>
        <a:prstGeom prst="rect">
          <a:avLst/>
        </a:prstGeom>
      </xdr:spPr>
    </xdr:pic>
    <xdr:clientData/>
  </xdr:oneCellAnchor>
  <xdr:oneCellAnchor>
    <xdr:from>
      <xdr:col>7</xdr:col>
      <xdr:colOff>476250</xdr:colOff>
      <xdr:row>174</xdr:row>
      <xdr:rowOff>114299</xdr:rowOff>
    </xdr:from>
    <xdr:ext cx="670040" cy="695325"/>
    <xdr:pic>
      <xdr:nvPicPr>
        <xdr:cNvPr id="89" name="Picture 88">
          <a:extLst>
            <a:ext uri="{FF2B5EF4-FFF2-40B4-BE49-F238E27FC236}">
              <a16:creationId xmlns:a16="http://schemas.microsoft.com/office/drawing/2014/main" id="{275D6037-7944-45E1-9390-F612A52D3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296150" y="147485099"/>
          <a:ext cx="670040" cy="695325"/>
        </a:xfrm>
        <a:prstGeom prst="rect">
          <a:avLst/>
        </a:prstGeom>
      </xdr:spPr>
    </xdr:pic>
    <xdr:clientData/>
  </xdr:oneCellAnchor>
  <xdr:twoCellAnchor editAs="oneCell">
    <xdr:from>
      <xdr:col>7</xdr:col>
      <xdr:colOff>328839</xdr:colOff>
      <xdr:row>137</xdr:row>
      <xdr:rowOff>147411</xdr:rowOff>
    </xdr:from>
    <xdr:to>
      <xdr:col>7</xdr:col>
      <xdr:colOff>1187450</xdr:colOff>
      <xdr:row>137</xdr:row>
      <xdr:rowOff>1012372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537B50D5-58DC-4D1F-97C8-F9DB2D7FA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739" y="116695311"/>
          <a:ext cx="858611" cy="864961"/>
        </a:xfrm>
        <a:prstGeom prst="rect">
          <a:avLst/>
        </a:prstGeom>
      </xdr:spPr>
    </xdr:pic>
    <xdr:clientData/>
  </xdr:twoCellAnchor>
  <xdr:twoCellAnchor editAs="oneCell">
    <xdr:from>
      <xdr:col>7</xdr:col>
      <xdr:colOff>453571</xdr:colOff>
      <xdr:row>141</xdr:row>
      <xdr:rowOff>170090</xdr:rowOff>
    </xdr:from>
    <xdr:to>
      <xdr:col>7</xdr:col>
      <xdr:colOff>1257243</xdr:colOff>
      <xdr:row>141</xdr:row>
      <xdr:rowOff>887639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F8DCBF9F-FC7F-40F2-9F45-437C5CB58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273471" y="119651690"/>
          <a:ext cx="803672" cy="717549"/>
        </a:xfrm>
        <a:prstGeom prst="rect">
          <a:avLst/>
        </a:prstGeom>
      </xdr:spPr>
    </xdr:pic>
    <xdr:clientData/>
  </xdr:twoCellAnchor>
  <xdr:oneCellAnchor>
    <xdr:from>
      <xdr:col>7</xdr:col>
      <xdr:colOff>361951</xdr:colOff>
      <xdr:row>142</xdr:row>
      <xdr:rowOff>314325</xdr:rowOff>
    </xdr:from>
    <xdr:ext cx="894845" cy="504825"/>
    <xdr:pic>
      <xdr:nvPicPr>
        <xdr:cNvPr id="92" name="Picture 91">
          <a:extLst>
            <a:ext uri="{FF2B5EF4-FFF2-40B4-BE49-F238E27FC236}">
              <a16:creationId xmlns:a16="http://schemas.microsoft.com/office/drawing/2014/main" id="{8CDFD787-3232-4381-ACBD-DCAAC53A5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181851" y="120938925"/>
          <a:ext cx="894845" cy="504825"/>
        </a:xfrm>
        <a:prstGeom prst="rect">
          <a:avLst/>
        </a:prstGeom>
      </xdr:spPr>
    </xdr:pic>
    <xdr:clientData/>
  </xdr:oneCellAnchor>
  <xdr:oneCellAnchor>
    <xdr:from>
      <xdr:col>7</xdr:col>
      <xdr:colOff>361951</xdr:colOff>
      <xdr:row>154</xdr:row>
      <xdr:rowOff>314325</xdr:rowOff>
    </xdr:from>
    <xdr:ext cx="894845" cy="504825"/>
    <xdr:pic>
      <xdr:nvPicPr>
        <xdr:cNvPr id="93" name="Picture 92">
          <a:extLst>
            <a:ext uri="{FF2B5EF4-FFF2-40B4-BE49-F238E27FC236}">
              <a16:creationId xmlns:a16="http://schemas.microsoft.com/office/drawing/2014/main" id="{311CD481-FE5D-4F5D-B092-07D3E59EF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181851" y="129740025"/>
          <a:ext cx="894845" cy="504825"/>
        </a:xfrm>
        <a:prstGeom prst="rect">
          <a:avLst/>
        </a:prstGeom>
      </xdr:spPr>
    </xdr:pic>
    <xdr:clientData/>
  </xdr:oneCellAnchor>
  <xdr:oneCellAnchor>
    <xdr:from>
      <xdr:col>7</xdr:col>
      <xdr:colOff>361951</xdr:colOff>
      <xdr:row>162</xdr:row>
      <xdr:rowOff>314325</xdr:rowOff>
    </xdr:from>
    <xdr:ext cx="894845" cy="504825"/>
    <xdr:pic>
      <xdr:nvPicPr>
        <xdr:cNvPr id="94" name="Picture 93">
          <a:extLst>
            <a:ext uri="{FF2B5EF4-FFF2-40B4-BE49-F238E27FC236}">
              <a16:creationId xmlns:a16="http://schemas.microsoft.com/office/drawing/2014/main" id="{42BCD04C-0D1F-4A6C-A562-6AAA7102F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181851" y="135607425"/>
          <a:ext cx="894845" cy="504825"/>
        </a:xfrm>
        <a:prstGeom prst="rect">
          <a:avLst/>
        </a:prstGeom>
      </xdr:spPr>
    </xdr:pic>
    <xdr:clientData/>
  </xdr:oneCellAnchor>
  <xdr:twoCellAnchor editAs="oneCell">
    <xdr:from>
      <xdr:col>7</xdr:col>
      <xdr:colOff>371475</xdr:colOff>
      <xdr:row>145</xdr:row>
      <xdr:rowOff>304799</xdr:rowOff>
    </xdr:from>
    <xdr:to>
      <xdr:col>7</xdr:col>
      <xdr:colOff>1325826</xdr:colOff>
      <xdr:row>145</xdr:row>
      <xdr:rowOff>755649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AEA3495-BE93-40F1-9F76-966339A8E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191375" y="122720099"/>
          <a:ext cx="954351" cy="450850"/>
        </a:xfrm>
        <a:prstGeom prst="rect">
          <a:avLst/>
        </a:prstGeom>
      </xdr:spPr>
    </xdr:pic>
    <xdr:clientData/>
  </xdr:twoCellAnchor>
  <xdr:oneCellAnchor>
    <xdr:from>
      <xdr:col>7</xdr:col>
      <xdr:colOff>371475</xdr:colOff>
      <xdr:row>163</xdr:row>
      <xdr:rowOff>304799</xdr:rowOff>
    </xdr:from>
    <xdr:ext cx="957526" cy="447675"/>
    <xdr:pic>
      <xdr:nvPicPr>
        <xdr:cNvPr id="96" name="Picture 95">
          <a:extLst>
            <a:ext uri="{FF2B5EF4-FFF2-40B4-BE49-F238E27FC236}">
              <a16:creationId xmlns:a16="http://schemas.microsoft.com/office/drawing/2014/main" id="{7EF4BC03-9405-451C-B7CE-AE6CDC3B7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191375" y="136740899"/>
          <a:ext cx="957526" cy="447675"/>
        </a:xfrm>
        <a:prstGeom prst="rect">
          <a:avLst/>
        </a:prstGeom>
      </xdr:spPr>
    </xdr:pic>
    <xdr:clientData/>
  </xdr:oneCellAnchor>
  <xdr:twoCellAnchor editAs="oneCell">
    <xdr:from>
      <xdr:col>7</xdr:col>
      <xdr:colOff>420833</xdr:colOff>
      <xdr:row>146</xdr:row>
      <xdr:rowOff>133351</xdr:rowOff>
    </xdr:from>
    <xdr:to>
      <xdr:col>7</xdr:col>
      <xdr:colOff>1238251</xdr:colOff>
      <xdr:row>146</xdr:row>
      <xdr:rowOff>1007535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D592440B-F48E-4BC3-8F67-52266C48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240733" y="123691651"/>
          <a:ext cx="817418" cy="874184"/>
        </a:xfrm>
        <a:prstGeom prst="rect">
          <a:avLst/>
        </a:prstGeom>
      </xdr:spPr>
    </xdr:pic>
    <xdr:clientData/>
  </xdr:twoCellAnchor>
  <xdr:twoCellAnchor editAs="oneCell">
    <xdr:from>
      <xdr:col>7</xdr:col>
      <xdr:colOff>419555</xdr:colOff>
      <xdr:row>149</xdr:row>
      <xdr:rowOff>90714</xdr:rowOff>
    </xdr:from>
    <xdr:to>
      <xdr:col>7</xdr:col>
      <xdr:colOff>1235983</xdr:colOff>
      <xdr:row>149</xdr:row>
      <xdr:rowOff>1087516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1B0B180F-926B-4001-9AC0-1B070981F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455" y="125439714"/>
          <a:ext cx="816428" cy="996802"/>
        </a:xfrm>
        <a:prstGeom prst="rect">
          <a:avLst/>
        </a:prstGeom>
      </xdr:spPr>
    </xdr:pic>
    <xdr:clientData/>
  </xdr:twoCellAnchor>
  <xdr:twoCellAnchor editAs="oneCell">
    <xdr:from>
      <xdr:col>7</xdr:col>
      <xdr:colOff>419555</xdr:colOff>
      <xdr:row>164</xdr:row>
      <xdr:rowOff>90714</xdr:rowOff>
    </xdr:from>
    <xdr:to>
      <xdr:col>7</xdr:col>
      <xdr:colOff>1235983</xdr:colOff>
      <xdr:row>164</xdr:row>
      <xdr:rowOff>1087516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81EE7D74-AEF6-4E97-A850-BB7973238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455" y="137669814"/>
          <a:ext cx="816428" cy="996802"/>
        </a:xfrm>
        <a:prstGeom prst="rect">
          <a:avLst/>
        </a:prstGeom>
      </xdr:spPr>
    </xdr:pic>
    <xdr:clientData/>
  </xdr:twoCellAnchor>
  <xdr:oneCellAnchor>
    <xdr:from>
      <xdr:col>7</xdr:col>
      <xdr:colOff>419555</xdr:colOff>
      <xdr:row>171</xdr:row>
      <xdr:rowOff>90714</xdr:rowOff>
    </xdr:from>
    <xdr:ext cx="816428" cy="996802"/>
    <xdr:pic>
      <xdr:nvPicPr>
        <xdr:cNvPr id="100" name="Picture 99">
          <a:extLst>
            <a:ext uri="{FF2B5EF4-FFF2-40B4-BE49-F238E27FC236}">
              <a16:creationId xmlns:a16="http://schemas.microsoft.com/office/drawing/2014/main" id="{15038FC1-D329-4A0D-A8AA-C8BE941F5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455" y="144032514"/>
          <a:ext cx="816428" cy="996802"/>
        </a:xfrm>
        <a:prstGeom prst="rect">
          <a:avLst/>
        </a:prstGeom>
      </xdr:spPr>
    </xdr:pic>
    <xdr:clientData/>
  </xdr:oneCellAnchor>
  <xdr:twoCellAnchor editAs="oneCell">
    <xdr:from>
      <xdr:col>7</xdr:col>
      <xdr:colOff>485774</xdr:colOff>
      <xdr:row>150</xdr:row>
      <xdr:rowOff>238125</xdr:rowOff>
    </xdr:from>
    <xdr:to>
      <xdr:col>7</xdr:col>
      <xdr:colOff>1189846</xdr:colOff>
      <xdr:row>150</xdr:row>
      <xdr:rowOff>857250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4EEC9605-1B07-47A7-A93C-947DF2C4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305674" y="126730125"/>
          <a:ext cx="704072" cy="619125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155</xdr:row>
      <xdr:rowOff>142875</xdr:rowOff>
    </xdr:from>
    <xdr:to>
      <xdr:col>7</xdr:col>
      <xdr:colOff>1168400</xdr:colOff>
      <xdr:row>155</xdr:row>
      <xdr:rowOff>952500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C9B8A7DD-B70E-409D-870B-75B16D090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181850" y="130711575"/>
          <a:ext cx="806450" cy="809625"/>
        </a:xfrm>
        <a:prstGeom prst="rect">
          <a:avLst/>
        </a:prstGeom>
      </xdr:spPr>
    </xdr:pic>
    <xdr:clientData/>
  </xdr:twoCellAnchor>
  <xdr:oneCellAnchor>
    <xdr:from>
      <xdr:col>7</xdr:col>
      <xdr:colOff>567689</xdr:colOff>
      <xdr:row>158</xdr:row>
      <xdr:rowOff>226694</xdr:rowOff>
    </xdr:from>
    <xdr:ext cx="611505" cy="605790"/>
    <xdr:pic>
      <xdr:nvPicPr>
        <xdr:cNvPr id="103" name="Picture 102" descr="Back to top">
          <a:extLst>
            <a:ext uri="{FF2B5EF4-FFF2-40B4-BE49-F238E27FC236}">
              <a16:creationId xmlns:a16="http://schemas.microsoft.com/office/drawing/2014/main" id="{A8332174-304D-4187-AC92-43EABD64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89" y="132586094"/>
          <a:ext cx="611505" cy="605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482084</xdr:colOff>
      <xdr:row>159</xdr:row>
      <xdr:rowOff>238125</xdr:rowOff>
    </xdr:from>
    <xdr:to>
      <xdr:col>7</xdr:col>
      <xdr:colOff>1228485</xdr:colOff>
      <xdr:row>159</xdr:row>
      <xdr:rowOff>857250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9382EE2-D7A5-428B-BA31-A6BF2365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301984" y="133740525"/>
          <a:ext cx="746401" cy="619125"/>
        </a:xfrm>
        <a:prstGeom prst="rect">
          <a:avLst/>
        </a:prstGeom>
      </xdr:spPr>
    </xdr:pic>
    <xdr:clientData/>
  </xdr:twoCellAnchor>
  <xdr:oneCellAnchor>
    <xdr:from>
      <xdr:col>7</xdr:col>
      <xdr:colOff>567689</xdr:colOff>
      <xdr:row>166</xdr:row>
      <xdr:rowOff>226694</xdr:rowOff>
    </xdr:from>
    <xdr:ext cx="611505" cy="605790"/>
    <xdr:pic>
      <xdr:nvPicPr>
        <xdr:cNvPr id="105" name="Picture 104" descr="Back to top">
          <a:extLst>
            <a:ext uri="{FF2B5EF4-FFF2-40B4-BE49-F238E27FC236}">
              <a16:creationId xmlns:a16="http://schemas.microsoft.com/office/drawing/2014/main" id="{E534907D-0988-4EDB-B013-81D2F910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89" y="140091794"/>
          <a:ext cx="611505" cy="605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438150</xdr:colOff>
      <xdr:row>165</xdr:row>
      <xdr:rowOff>228599</xdr:rowOff>
    </xdr:from>
    <xdr:to>
      <xdr:col>7</xdr:col>
      <xdr:colOff>1211421</xdr:colOff>
      <xdr:row>165</xdr:row>
      <xdr:rowOff>869949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228105C9-315B-4B4A-81BD-1F82AEE8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258050" y="138950699"/>
          <a:ext cx="773271" cy="641350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167</xdr:row>
      <xdr:rowOff>219075</xdr:rowOff>
    </xdr:from>
    <xdr:to>
      <xdr:col>7</xdr:col>
      <xdr:colOff>1208163</xdr:colOff>
      <xdr:row>167</xdr:row>
      <xdr:rowOff>920750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996ABD-0BF3-4AB3-A94F-0E49F2BD3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315200" y="141227175"/>
          <a:ext cx="712863" cy="7016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476249</xdr:colOff>
      <xdr:row>168</xdr:row>
      <xdr:rowOff>238125</xdr:rowOff>
    </xdr:from>
    <xdr:to>
      <xdr:col>7</xdr:col>
      <xdr:colOff>1296438</xdr:colOff>
      <xdr:row>168</xdr:row>
      <xdr:rowOff>844550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766736A-74B1-4500-81F5-C747307B3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296149" y="142389225"/>
          <a:ext cx="820189" cy="606425"/>
        </a:xfrm>
        <a:prstGeom prst="rect">
          <a:avLst/>
        </a:prstGeom>
      </xdr:spPr>
    </xdr:pic>
    <xdr:clientData/>
  </xdr:twoCellAnchor>
  <xdr:oneCellAnchor>
    <xdr:from>
      <xdr:col>7</xdr:col>
      <xdr:colOff>495300</xdr:colOff>
      <xdr:row>172</xdr:row>
      <xdr:rowOff>219075</xdr:rowOff>
    </xdr:from>
    <xdr:ext cx="716038" cy="704850"/>
    <xdr:pic>
      <xdr:nvPicPr>
        <xdr:cNvPr id="109" name="Picture 108">
          <a:extLst>
            <a:ext uri="{FF2B5EF4-FFF2-40B4-BE49-F238E27FC236}">
              <a16:creationId xmlns:a16="http://schemas.microsoft.com/office/drawing/2014/main" id="{B5862C78-A707-443C-B293-7F27E67F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315200" y="145303875"/>
          <a:ext cx="716038" cy="704850"/>
        </a:xfrm>
        <a:prstGeom prst="rect">
          <a:avLst/>
        </a:prstGeom>
      </xdr:spPr>
    </xdr:pic>
    <xdr:clientData/>
  </xdr:oneCellAnchor>
  <xdr:oneCellAnchor>
    <xdr:from>
      <xdr:col>7</xdr:col>
      <xdr:colOff>476249</xdr:colOff>
      <xdr:row>173</xdr:row>
      <xdr:rowOff>238125</xdr:rowOff>
    </xdr:from>
    <xdr:ext cx="820189" cy="609600"/>
    <xdr:pic>
      <xdr:nvPicPr>
        <xdr:cNvPr id="110" name="Picture 109">
          <a:extLst>
            <a:ext uri="{FF2B5EF4-FFF2-40B4-BE49-F238E27FC236}">
              <a16:creationId xmlns:a16="http://schemas.microsoft.com/office/drawing/2014/main" id="{1EE176B9-1E1D-4884-B0BC-C8F88DEF5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296149" y="146465925"/>
          <a:ext cx="820189" cy="609600"/>
        </a:xfrm>
        <a:prstGeom prst="rect">
          <a:avLst/>
        </a:prstGeom>
      </xdr:spPr>
    </xdr:pic>
    <xdr:clientData/>
  </xdr:oneCellAnchor>
  <xdr:twoCellAnchor editAs="oneCell">
    <xdr:from>
      <xdr:col>7</xdr:col>
      <xdr:colOff>466724</xdr:colOff>
      <xdr:row>177</xdr:row>
      <xdr:rowOff>209550</xdr:rowOff>
    </xdr:from>
    <xdr:to>
      <xdr:col>7</xdr:col>
      <xdr:colOff>1269430</xdr:colOff>
      <xdr:row>177</xdr:row>
      <xdr:rowOff>933450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D0722AE9-1B7E-4C72-A3D9-FE89A544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286624" y="149371050"/>
          <a:ext cx="802706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336992</xdr:colOff>
      <xdr:row>178</xdr:row>
      <xdr:rowOff>114300</xdr:rowOff>
    </xdr:from>
    <xdr:to>
      <xdr:col>7</xdr:col>
      <xdr:colOff>1111250</xdr:colOff>
      <xdr:row>178</xdr:row>
      <xdr:rowOff>978191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D350DD78-E9ED-4B8B-A739-3789EBE7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156892" y="150418800"/>
          <a:ext cx="774258" cy="863891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38</xdr:row>
      <xdr:rowOff>215900</xdr:rowOff>
    </xdr:from>
    <xdr:to>
      <xdr:col>7</xdr:col>
      <xdr:colOff>1284817</xdr:colOff>
      <xdr:row>38</xdr:row>
      <xdr:rowOff>838200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7E4D074-4421-4FE0-A287-35F163011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378700" y="33096200"/>
          <a:ext cx="726017" cy="62230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44</xdr:row>
      <xdr:rowOff>171450</xdr:rowOff>
    </xdr:from>
    <xdr:to>
      <xdr:col>7</xdr:col>
      <xdr:colOff>1228834</xdr:colOff>
      <xdr:row>44</xdr:row>
      <xdr:rowOff>838293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EFC739EB-DCB2-4727-9C64-186AA5B8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267575" y="38271450"/>
          <a:ext cx="781159" cy="666843"/>
        </a:xfrm>
        <a:prstGeom prst="rect">
          <a:avLst/>
        </a:prstGeom>
      </xdr:spPr>
    </xdr:pic>
    <xdr:clientData/>
  </xdr:twoCellAnchor>
  <xdr:oneCellAnchor>
    <xdr:from>
      <xdr:col>7</xdr:col>
      <xdr:colOff>453571</xdr:colOff>
      <xdr:row>138</xdr:row>
      <xdr:rowOff>170090</xdr:rowOff>
    </xdr:from>
    <xdr:ext cx="806847" cy="717549"/>
    <xdr:pic>
      <xdr:nvPicPr>
        <xdr:cNvPr id="115" name="Picture 114">
          <a:extLst>
            <a:ext uri="{FF2B5EF4-FFF2-40B4-BE49-F238E27FC236}">
              <a16:creationId xmlns:a16="http://schemas.microsoft.com/office/drawing/2014/main" id="{682699CA-D020-4880-81CE-AF8B451B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273471" y="117860990"/>
          <a:ext cx="806847" cy="717549"/>
        </a:xfrm>
        <a:prstGeom prst="rect">
          <a:avLst/>
        </a:prstGeom>
      </xdr:spPr>
    </xdr:pic>
    <xdr:clientData/>
  </xdr:oneCellAnchor>
  <xdr:twoCellAnchor editAs="oneCell">
    <xdr:from>
      <xdr:col>0</xdr:col>
      <xdr:colOff>66675</xdr:colOff>
      <xdr:row>0</xdr:row>
      <xdr:rowOff>57150</xdr:rowOff>
    </xdr:from>
    <xdr:to>
      <xdr:col>1</xdr:col>
      <xdr:colOff>371660</xdr:colOff>
      <xdr:row>1</xdr:row>
      <xdr:rowOff>85725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EEE7D1A1-1A45-4C70-B369-F30C7402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6226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0B27-C8F2-443F-A3A5-0159EEB7A8A9}">
  <sheetPr>
    <pageSetUpPr fitToPage="1"/>
  </sheetPr>
  <dimension ref="A1:N109"/>
  <sheetViews>
    <sheetView showGridLines="0" tabSelected="1" workbookViewId="0">
      <pane ySplit="3" topLeftCell="A7" activePane="bottomLeft" state="frozen"/>
      <selection pane="bottomLeft" activeCell="C1" sqref="C1:N1"/>
    </sheetView>
  </sheetViews>
  <sheetFormatPr defaultColWidth="9.28515625" defaultRowHeight="12.75" x14ac:dyDescent="0.25"/>
  <cols>
    <col min="1" max="2" width="18.7109375" style="1" customWidth="1"/>
    <col min="3" max="3" width="14.28515625" style="15" customWidth="1"/>
    <col min="4" max="4" width="14.85546875" style="3" customWidth="1"/>
    <col min="5" max="5" width="19.42578125" style="3" customWidth="1"/>
    <col min="6" max="6" width="11.7109375" style="1" bestFit="1" customWidth="1"/>
    <col min="7" max="7" width="35.28515625" style="1" customWidth="1"/>
    <col min="8" max="8" width="15.28515625" style="6" bestFit="1" customWidth="1"/>
    <col min="9" max="9" width="12.140625" style="1" bestFit="1" customWidth="1"/>
    <col min="10" max="10" width="8.5703125" style="7" customWidth="1"/>
    <col min="11" max="11" width="10.42578125" style="7" customWidth="1"/>
    <col min="12" max="12" width="17.140625" style="14" bestFit="1" customWidth="1"/>
    <col min="13" max="13" width="14.85546875" style="9" bestFit="1" customWidth="1"/>
    <col min="14" max="14" width="14.5703125" style="25" bestFit="1" customWidth="1"/>
    <col min="15" max="16384" width="9.28515625" style="1"/>
  </cols>
  <sheetData>
    <row r="1" spans="1:14" ht="47.25" customHeight="1" x14ac:dyDescent="0.25">
      <c r="A1" s="54"/>
      <c r="B1" s="55"/>
      <c r="C1" s="56" t="s">
        <v>304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4" x14ac:dyDescent="0.25">
      <c r="L2" s="24">
        <f>SUBTOTAL(9,L4:L107)</f>
        <v>1509367</v>
      </c>
      <c r="N2" s="26">
        <f>SUBTOTAL(9,N4:N107)</f>
        <v>1089747.9119000002</v>
      </c>
    </row>
    <row r="3" spans="1:14" s="5" customFormat="1" ht="24" x14ac:dyDescent="0.25">
      <c r="A3" s="17" t="s">
        <v>301</v>
      </c>
      <c r="B3" s="17" t="s">
        <v>225</v>
      </c>
      <c r="C3" s="17" t="s">
        <v>224</v>
      </c>
      <c r="D3" s="17" t="s">
        <v>229</v>
      </c>
      <c r="E3" s="17" t="s">
        <v>230</v>
      </c>
      <c r="F3" s="17" t="s">
        <v>297</v>
      </c>
      <c r="G3" s="17" t="s">
        <v>87</v>
      </c>
      <c r="H3" s="18" t="s">
        <v>122</v>
      </c>
      <c r="I3" s="17" t="s">
        <v>123</v>
      </c>
      <c r="J3" s="19" t="s">
        <v>299</v>
      </c>
      <c r="K3" s="19" t="s">
        <v>300</v>
      </c>
      <c r="L3" s="23" t="s">
        <v>306</v>
      </c>
      <c r="M3" s="21" t="s">
        <v>302</v>
      </c>
      <c r="N3" s="21" t="s">
        <v>305</v>
      </c>
    </row>
    <row r="4" spans="1:14" ht="65.099999999999994" customHeight="1" x14ac:dyDescent="0.25">
      <c r="A4" s="2"/>
      <c r="B4" s="2"/>
      <c r="C4" s="16" t="s">
        <v>227</v>
      </c>
      <c r="D4" s="4" t="s">
        <v>88</v>
      </c>
      <c r="E4" s="4" t="s">
        <v>96</v>
      </c>
      <c r="F4" s="2">
        <v>810519</v>
      </c>
      <c r="G4" s="2" t="s">
        <v>80</v>
      </c>
      <c r="H4" s="10" t="s">
        <v>165</v>
      </c>
      <c r="I4" s="2" t="s">
        <v>219</v>
      </c>
      <c r="J4" s="11">
        <v>4</v>
      </c>
      <c r="K4" s="11">
        <v>240</v>
      </c>
      <c r="L4" s="8">
        <v>37916</v>
      </c>
      <c r="M4" s="12">
        <v>0.3488</v>
      </c>
      <c r="N4" s="22">
        <f>M4*L4</f>
        <v>13225.1008</v>
      </c>
    </row>
    <row r="5" spans="1:14" ht="65.099999999999994" customHeight="1" x14ac:dyDescent="0.25">
      <c r="A5" s="2"/>
      <c r="B5" s="2"/>
      <c r="C5" s="16" t="s">
        <v>227</v>
      </c>
      <c r="D5" s="4" t="s">
        <v>88</v>
      </c>
      <c r="E5" s="4" t="s">
        <v>96</v>
      </c>
      <c r="F5" s="2">
        <v>810540</v>
      </c>
      <c r="G5" s="2" t="s">
        <v>82</v>
      </c>
      <c r="H5" s="10" t="s">
        <v>167</v>
      </c>
      <c r="I5" s="2" t="s">
        <v>219</v>
      </c>
      <c r="J5" s="11">
        <v>4</v>
      </c>
      <c r="K5" s="11">
        <v>240</v>
      </c>
      <c r="L5" s="8">
        <v>15360</v>
      </c>
      <c r="M5" s="12">
        <v>0.45829999999999999</v>
      </c>
      <c r="N5" s="22">
        <f t="shared" ref="N5:N68" si="0">M5*L5</f>
        <v>7039.4879999999994</v>
      </c>
    </row>
    <row r="6" spans="1:14" ht="65.099999999999994" customHeight="1" x14ac:dyDescent="0.25">
      <c r="A6" s="13"/>
      <c r="B6" s="20" t="s">
        <v>278</v>
      </c>
      <c r="C6" s="16" t="s">
        <v>227</v>
      </c>
      <c r="D6" s="4" t="s">
        <v>88</v>
      </c>
      <c r="E6" s="4" t="s">
        <v>264</v>
      </c>
      <c r="F6" s="2">
        <v>524075</v>
      </c>
      <c r="G6" s="2" t="s">
        <v>273</v>
      </c>
      <c r="H6" s="10" t="s">
        <v>274</v>
      </c>
      <c r="I6" s="2" t="s">
        <v>303</v>
      </c>
      <c r="J6" s="11">
        <v>3</v>
      </c>
      <c r="K6" s="11">
        <v>210</v>
      </c>
      <c r="L6" s="8">
        <v>14490</v>
      </c>
      <c r="M6" s="12">
        <v>0.21</v>
      </c>
      <c r="N6" s="22">
        <f t="shared" si="0"/>
        <v>3042.9</v>
      </c>
    </row>
    <row r="7" spans="1:14" ht="65.099999999999994" customHeight="1" x14ac:dyDescent="0.25">
      <c r="A7" s="2"/>
      <c r="B7" s="2"/>
      <c r="C7" s="16" t="s">
        <v>227</v>
      </c>
      <c r="D7" s="4" t="s">
        <v>88</v>
      </c>
      <c r="E7" s="4" t="s">
        <v>96</v>
      </c>
      <c r="F7" s="2">
        <v>810527</v>
      </c>
      <c r="G7" s="2" t="s">
        <v>81</v>
      </c>
      <c r="H7" s="10" t="s">
        <v>166</v>
      </c>
      <c r="I7" s="2" t="s">
        <v>219</v>
      </c>
      <c r="J7" s="11">
        <v>4</v>
      </c>
      <c r="K7" s="11">
        <v>240</v>
      </c>
      <c r="L7" s="8">
        <v>11280</v>
      </c>
      <c r="M7" s="12">
        <v>0.2208</v>
      </c>
      <c r="N7" s="22">
        <f t="shared" si="0"/>
        <v>2490.6239999999998</v>
      </c>
    </row>
    <row r="8" spans="1:14" ht="65.099999999999994" customHeight="1" x14ac:dyDescent="0.25">
      <c r="A8" s="2"/>
      <c r="B8" s="2"/>
      <c r="C8" s="16" t="s">
        <v>227</v>
      </c>
      <c r="D8" s="4" t="s">
        <v>88</v>
      </c>
      <c r="E8" s="4" t="s">
        <v>94</v>
      </c>
      <c r="F8" s="2">
        <v>130145</v>
      </c>
      <c r="G8" s="2" t="s">
        <v>5</v>
      </c>
      <c r="H8" s="10" t="s">
        <v>157</v>
      </c>
      <c r="I8" s="2" t="s">
        <v>218</v>
      </c>
      <c r="J8" s="11">
        <v>6</v>
      </c>
      <c r="K8" s="11">
        <v>144</v>
      </c>
      <c r="L8" s="8">
        <v>8796</v>
      </c>
      <c r="M8" s="12">
        <v>0.34</v>
      </c>
      <c r="N8" s="22">
        <f t="shared" si="0"/>
        <v>2990.6400000000003</v>
      </c>
    </row>
    <row r="9" spans="1:14" ht="65.099999999999994" customHeight="1" x14ac:dyDescent="0.25">
      <c r="A9" s="2"/>
      <c r="B9" s="2"/>
      <c r="C9" s="16" t="s">
        <v>228</v>
      </c>
      <c r="D9" s="4" t="s">
        <v>88</v>
      </c>
      <c r="E9" s="4" t="s">
        <v>110</v>
      </c>
      <c r="F9" s="2">
        <v>810169</v>
      </c>
      <c r="G9" s="2" t="s">
        <v>39</v>
      </c>
      <c r="H9" s="10" t="s">
        <v>159</v>
      </c>
      <c r="I9" s="2" t="s">
        <v>219</v>
      </c>
      <c r="J9" s="11">
        <v>2</v>
      </c>
      <c r="K9" s="11">
        <v>48</v>
      </c>
      <c r="L9" s="8">
        <v>7632</v>
      </c>
      <c r="M9" s="12">
        <v>0.44819999999999999</v>
      </c>
      <c r="N9" s="22">
        <f t="shared" si="0"/>
        <v>3420.6623999999997</v>
      </c>
    </row>
    <row r="10" spans="1:14" ht="65.099999999999994" customHeight="1" x14ac:dyDescent="0.25">
      <c r="A10" s="2"/>
      <c r="B10" s="2"/>
      <c r="C10" s="16" t="s">
        <v>227</v>
      </c>
      <c r="D10" s="4" t="s">
        <v>88</v>
      </c>
      <c r="E10" s="4" t="s">
        <v>96</v>
      </c>
      <c r="F10" s="2">
        <v>130330</v>
      </c>
      <c r="G10" s="2" t="s">
        <v>7</v>
      </c>
      <c r="H10" s="10" t="s">
        <v>164</v>
      </c>
      <c r="I10" s="2" t="s">
        <v>218</v>
      </c>
      <c r="J10" s="11">
        <v>5</v>
      </c>
      <c r="K10" s="11">
        <v>140</v>
      </c>
      <c r="L10" s="8">
        <v>6860</v>
      </c>
      <c r="M10" s="12">
        <v>0.1545</v>
      </c>
      <c r="N10" s="22">
        <f t="shared" si="0"/>
        <v>1059.8699999999999</v>
      </c>
    </row>
    <row r="11" spans="1:14" ht="65.099999999999994" customHeight="1" x14ac:dyDescent="0.25">
      <c r="A11" s="2"/>
      <c r="B11" s="2"/>
      <c r="C11" s="16" t="s">
        <v>227</v>
      </c>
      <c r="D11" s="4" t="s">
        <v>88</v>
      </c>
      <c r="E11" s="4" t="s">
        <v>264</v>
      </c>
      <c r="F11" s="2">
        <v>156415</v>
      </c>
      <c r="G11" s="2" t="s">
        <v>265</v>
      </c>
      <c r="H11" s="10" t="s">
        <v>266</v>
      </c>
      <c r="I11" s="2" t="s">
        <v>263</v>
      </c>
      <c r="J11" s="11">
        <v>3</v>
      </c>
      <c r="K11" s="11">
        <v>144</v>
      </c>
      <c r="L11" s="8">
        <v>5616</v>
      </c>
      <c r="M11" s="12">
        <v>0.82140000000000002</v>
      </c>
      <c r="N11" s="22">
        <f t="shared" si="0"/>
        <v>4612.9823999999999</v>
      </c>
    </row>
    <row r="12" spans="1:14" ht="65.099999999999994" customHeight="1" x14ac:dyDescent="0.25">
      <c r="A12" s="2"/>
      <c r="B12" s="2"/>
      <c r="C12" s="16" t="s">
        <v>227</v>
      </c>
      <c r="D12" s="4" t="s">
        <v>88</v>
      </c>
      <c r="E12" s="4" t="s">
        <v>95</v>
      </c>
      <c r="F12" s="2">
        <v>130320</v>
      </c>
      <c r="G12" s="2" t="s">
        <v>6</v>
      </c>
      <c r="H12" s="10" t="s">
        <v>163</v>
      </c>
      <c r="I12" s="2" t="s">
        <v>218</v>
      </c>
      <c r="J12" s="11">
        <v>5</v>
      </c>
      <c r="K12" s="11">
        <v>140</v>
      </c>
      <c r="L12" s="8">
        <v>1805</v>
      </c>
      <c r="M12" s="12">
        <v>0.1515</v>
      </c>
      <c r="N12" s="22">
        <f t="shared" si="0"/>
        <v>273.45749999999998</v>
      </c>
    </row>
    <row r="13" spans="1:14" ht="65.099999999999994" customHeight="1" x14ac:dyDescent="0.25">
      <c r="A13" s="2"/>
      <c r="B13" s="2"/>
      <c r="C13" s="16" t="s">
        <v>227</v>
      </c>
      <c r="D13" s="4" t="s">
        <v>89</v>
      </c>
      <c r="E13" s="4" t="s">
        <v>93</v>
      </c>
      <c r="F13" s="2">
        <v>132104</v>
      </c>
      <c r="G13" s="2" t="s">
        <v>13</v>
      </c>
      <c r="H13" s="10" t="s">
        <v>156</v>
      </c>
      <c r="I13" s="2" t="s">
        <v>217</v>
      </c>
      <c r="J13" s="11">
        <v>0</v>
      </c>
      <c r="K13" s="11">
        <v>5</v>
      </c>
      <c r="L13" s="8">
        <v>1065</v>
      </c>
      <c r="M13" s="12">
        <v>10.308299999999999</v>
      </c>
      <c r="N13" s="22">
        <f t="shared" si="0"/>
        <v>10978.339499999998</v>
      </c>
    </row>
    <row r="14" spans="1:14" ht="65.099999999999994" customHeight="1" x14ac:dyDescent="0.25">
      <c r="A14" s="13"/>
      <c r="B14" s="13"/>
      <c r="C14" s="16" t="s">
        <v>227</v>
      </c>
      <c r="D14" s="4" t="s">
        <v>90</v>
      </c>
      <c r="E14" s="4" t="s">
        <v>280</v>
      </c>
      <c r="F14" s="2">
        <v>156096</v>
      </c>
      <c r="G14" s="2" t="s">
        <v>282</v>
      </c>
      <c r="H14" s="10" t="s">
        <v>283</v>
      </c>
      <c r="I14" s="2" t="s">
        <v>263</v>
      </c>
      <c r="J14" s="11">
        <v>3</v>
      </c>
      <c r="K14" s="11">
        <v>144</v>
      </c>
      <c r="L14" s="8">
        <v>18706</v>
      </c>
      <c r="M14" s="12">
        <v>0.81620000000000004</v>
      </c>
      <c r="N14" s="22">
        <f t="shared" si="0"/>
        <v>15267.8372</v>
      </c>
    </row>
    <row r="15" spans="1:14" ht="65.099999999999994" customHeight="1" x14ac:dyDescent="0.25">
      <c r="A15" s="2"/>
      <c r="B15" s="2"/>
      <c r="C15" s="16" t="s">
        <v>256</v>
      </c>
      <c r="D15" s="4" t="s">
        <v>90</v>
      </c>
      <c r="E15" s="4" t="s">
        <v>253</v>
      </c>
      <c r="F15" s="2">
        <v>604743</v>
      </c>
      <c r="G15" s="2" t="s">
        <v>254</v>
      </c>
      <c r="H15" s="10" t="s">
        <v>255</v>
      </c>
      <c r="I15" s="2" t="s">
        <v>218</v>
      </c>
      <c r="J15" s="11">
        <v>5</v>
      </c>
      <c r="K15" s="11">
        <v>100</v>
      </c>
      <c r="L15" s="8">
        <v>9300</v>
      </c>
      <c r="M15" s="12">
        <v>0.4299</v>
      </c>
      <c r="N15" s="22">
        <f t="shared" si="0"/>
        <v>3998.07</v>
      </c>
    </row>
    <row r="16" spans="1:14" ht="65.099999999999994" customHeight="1" x14ac:dyDescent="0.25">
      <c r="A16" s="13"/>
      <c r="B16" s="13"/>
      <c r="C16" s="16" t="s">
        <v>227</v>
      </c>
      <c r="D16" s="4" t="s">
        <v>90</v>
      </c>
      <c r="E16" s="4" t="s">
        <v>241</v>
      </c>
      <c r="F16" s="2">
        <v>604729</v>
      </c>
      <c r="G16" s="2" t="s">
        <v>277</v>
      </c>
      <c r="H16" s="10" t="s">
        <v>279</v>
      </c>
      <c r="I16" s="2" t="s">
        <v>214</v>
      </c>
      <c r="J16" s="11">
        <v>3</v>
      </c>
      <c r="K16" s="11">
        <v>72</v>
      </c>
      <c r="L16" s="8">
        <v>9162</v>
      </c>
      <c r="M16" s="12">
        <v>0.1767</v>
      </c>
      <c r="N16" s="22">
        <f t="shared" si="0"/>
        <v>1618.9253999999999</v>
      </c>
    </row>
    <row r="17" spans="1:14" ht="65.099999999999994" customHeight="1" x14ac:dyDescent="0.25">
      <c r="A17" s="2"/>
      <c r="B17" s="2"/>
      <c r="C17" s="16" t="s">
        <v>221</v>
      </c>
      <c r="D17" s="4" t="s">
        <v>296</v>
      </c>
      <c r="E17" s="4" t="s">
        <v>92</v>
      </c>
      <c r="F17" s="2">
        <v>120131</v>
      </c>
      <c r="G17" s="2" t="s">
        <v>288</v>
      </c>
      <c r="H17" s="10" t="s">
        <v>289</v>
      </c>
      <c r="I17" s="2" t="s">
        <v>213</v>
      </c>
      <c r="J17" s="11">
        <v>0</v>
      </c>
      <c r="K17" s="11">
        <v>6</v>
      </c>
      <c r="L17" s="8">
        <v>10386</v>
      </c>
      <c r="M17" s="12">
        <v>13.642200000000001</v>
      </c>
      <c r="N17" s="22">
        <f t="shared" si="0"/>
        <v>141687.88920000001</v>
      </c>
    </row>
    <row r="18" spans="1:14" ht="65.099999999999994" customHeight="1" x14ac:dyDescent="0.25">
      <c r="A18" s="2"/>
      <c r="B18" s="2"/>
      <c r="C18" s="16" t="s">
        <v>271</v>
      </c>
      <c r="D18" s="4" t="s">
        <v>267</v>
      </c>
      <c r="E18" s="4" t="s">
        <v>268</v>
      </c>
      <c r="F18" s="2">
        <v>510606</v>
      </c>
      <c r="G18" s="2" t="s">
        <v>269</v>
      </c>
      <c r="H18" s="10" t="s">
        <v>270</v>
      </c>
      <c r="I18" s="2" t="s">
        <v>218</v>
      </c>
      <c r="J18" s="11">
        <v>6</v>
      </c>
      <c r="K18" s="11">
        <v>12</v>
      </c>
      <c r="L18" s="8">
        <v>12240</v>
      </c>
      <c r="M18" s="12">
        <v>0.60760000000000003</v>
      </c>
      <c r="N18" s="22">
        <f t="shared" si="0"/>
        <v>7437.0240000000003</v>
      </c>
    </row>
    <row r="19" spans="1:14" ht="65.099999999999994" customHeight="1" x14ac:dyDescent="0.25">
      <c r="A19" s="13"/>
      <c r="B19" s="13"/>
      <c r="C19" s="16" t="s">
        <v>294</v>
      </c>
      <c r="D19" s="4" t="s">
        <v>293</v>
      </c>
      <c r="E19" s="4" t="s">
        <v>290</v>
      </c>
      <c r="F19" s="2">
        <v>182664</v>
      </c>
      <c r="G19" s="2" t="s">
        <v>292</v>
      </c>
      <c r="H19" s="10" t="s">
        <v>295</v>
      </c>
      <c r="I19" s="2" t="s">
        <v>212</v>
      </c>
      <c r="J19" s="11">
        <v>12</v>
      </c>
      <c r="K19" s="11">
        <v>72</v>
      </c>
      <c r="L19" s="8">
        <v>7168</v>
      </c>
      <c r="M19" s="12">
        <v>0.39069999999999999</v>
      </c>
      <c r="N19" s="22">
        <f t="shared" si="0"/>
        <v>2800.5376000000001</v>
      </c>
    </row>
    <row r="20" spans="1:14" ht="65.099999999999994" customHeight="1" x14ac:dyDescent="0.25">
      <c r="A20" s="2"/>
      <c r="B20" s="2"/>
      <c r="C20" s="16" t="s">
        <v>221</v>
      </c>
      <c r="D20" s="4" t="s">
        <v>92</v>
      </c>
      <c r="E20" s="4" t="s">
        <v>91</v>
      </c>
      <c r="F20" s="2">
        <v>103119</v>
      </c>
      <c r="G20" s="2" t="s">
        <v>4</v>
      </c>
      <c r="H20" s="10" t="s">
        <v>126</v>
      </c>
      <c r="I20" s="2" t="s">
        <v>213</v>
      </c>
      <c r="J20" s="11">
        <v>6</v>
      </c>
      <c r="K20" s="11">
        <v>24</v>
      </c>
      <c r="L20" s="8">
        <v>21430</v>
      </c>
      <c r="M20" s="12">
        <v>0.93930000000000002</v>
      </c>
      <c r="N20" s="22">
        <f t="shared" si="0"/>
        <v>20129.199000000001</v>
      </c>
    </row>
    <row r="21" spans="1:14" ht="65.099999999999994" customHeight="1" x14ac:dyDescent="0.25">
      <c r="A21" s="2"/>
      <c r="B21" s="2"/>
      <c r="C21" s="16" t="s">
        <v>221</v>
      </c>
      <c r="D21" s="4" t="s">
        <v>92</v>
      </c>
      <c r="E21" s="4" t="s">
        <v>211</v>
      </c>
      <c r="F21" s="2">
        <v>813252</v>
      </c>
      <c r="G21" s="2" t="s">
        <v>83</v>
      </c>
      <c r="H21" s="10" t="s">
        <v>127</v>
      </c>
      <c r="I21" s="2" t="s">
        <v>213</v>
      </c>
      <c r="J21" s="11">
        <v>0</v>
      </c>
      <c r="K21" s="11">
        <v>8</v>
      </c>
      <c r="L21" s="8">
        <v>12793</v>
      </c>
      <c r="M21" s="12">
        <v>8.3460999999999999</v>
      </c>
      <c r="N21" s="22">
        <f t="shared" si="0"/>
        <v>106771.65729999999</v>
      </c>
    </row>
    <row r="22" spans="1:14" ht="65.099999999999994" customHeight="1" x14ac:dyDescent="0.25">
      <c r="A22" s="2"/>
      <c r="B22" s="2"/>
      <c r="C22" s="16" t="s">
        <v>221</v>
      </c>
      <c r="D22" s="4" t="s">
        <v>92</v>
      </c>
      <c r="E22" s="4" t="s">
        <v>211</v>
      </c>
      <c r="F22" s="2">
        <v>813253</v>
      </c>
      <c r="G22" s="2" t="s">
        <v>84</v>
      </c>
      <c r="H22" s="10" t="s">
        <v>128</v>
      </c>
      <c r="I22" s="2" t="s">
        <v>213</v>
      </c>
      <c r="J22" s="11">
        <v>0</v>
      </c>
      <c r="K22" s="11">
        <v>8</v>
      </c>
      <c r="L22" s="8">
        <v>8593</v>
      </c>
      <c r="M22" s="12">
        <v>10.5358</v>
      </c>
      <c r="N22" s="22">
        <f t="shared" si="0"/>
        <v>90534.129400000005</v>
      </c>
    </row>
    <row r="23" spans="1:14" ht="65.099999999999994" customHeight="1" x14ac:dyDescent="0.25">
      <c r="A23" s="2"/>
      <c r="B23" s="2"/>
      <c r="C23" s="16" t="s">
        <v>221</v>
      </c>
      <c r="D23" s="4" t="s">
        <v>92</v>
      </c>
      <c r="E23" s="4" t="s">
        <v>211</v>
      </c>
      <c r="F23" s="2">
        <v>813293</v>
      </c>
      <c r="G23" s="2" t="s">
        <v>86</v>
      </c>
      <c r="H23" s="10" t="s">
        <v>130</v>
      </c>
      <c r="I23" s="2" t="s">
        <v>213</v>
      </c>
      <c r="J23" s="11">
        <v>0</v>
      </c>
      <c r="K23" s="11">
        <v>8</v>
      </c>
      <c r="L23" s="8">
        <v>7798</v>
      </c>
      <c r="M23" s="12">
        <v>13.246</v>
      </c>
      <c r="N23" s="22">
        <f t="shared" si="0"/>
        <v>103292.308</v>
      </c>
    </row>
    <row r="24" spans="1:14" ht="65.099999999999994" customHeight="1" x14ac:dyDescent="0.25">
      <c r="A24" s="2"/>
      <c r="B24" s="2"/>
      <c r="C24" s="16" t="s">
        <v>221</v>
      </c>
      <c r="D24" s="4" t="s">
        <v>92</v>
      </c>
      <c r="E24" s="4" t="s">
        <v>211</v>
      </c>
      <c r="F24" s="2">
        <v>813292</v>
      </c>
      <c r="G24" s="2" t="s">
        <v>85</v>
      </c>
      <c r="H24" s="10" t="s">
        <v>129</v>
      </c>
      <c r="I24" s="2" t="s">
        <v>213</v>
      </c>
      <c r="J24" s="11">
        <v>0</v>
      </c>
      <c r="K24" s="11">
        <v>8</v>
      </c>
      <c r="L24" s="8">
        <v>7472</v>
      </c>
      <c r="M24" s="12">
        <v>11.411399999999999</v>
      </c>
      <c r="N24" s="22">
        <f t="shared" si="0"/>
        <v>85265.98079999999</v>
      </c>
    </row>
    <row r="25" spans="1:14" ht="65.099999999999994" customHeight="1" x14ac:dyDescent="0.25">
      <c r="A25" s="2"/>
      <c r="B25" s="2"/>
      <c r="C25" s="16" t="s">
        <v>222</v>
      </c>
      <c r="D25" s="4" t="s">
        <v>88</v>
      </c>
      <c r="E25" s="4" t="s">
        <v>106</v>
      </c>
      <c r="F25" s="2">
        <v>133899</v>
      </c>
      <c r="G25" s="2" t="s">
        <v>21</v>
      </c>
      <c r="H25" s="10" t="s">
        <v>137</v>
      </c>
      <c r="I25" s="2" t="s">
        <v>215</v>
      </c>
      <c r="J25" s="11">
        <v>25</v>
      </c>
      <c r="K25" s="11">
        <v>200</v>
      </c>
      <c r="L25" s="8">
        <v>13875</v>
      </c>
      <c r="M25" s="12">
        <v>0.63</v>
      </c>
      <c r="N25" s="22">
        <f t="shared" si="0"/>
        <v>8741.25</v>
      </c>
    </row>
    <row r="26" spans="1:14" ht="65.099999999999994" customHeight="1" x14ac:dyDescent="0.25">
      <c r="A26" s="2"/>
      <c r="B26" s="2"/>
      <c r="C26" s="16" t="s">
        <v>222</v>
      </c>
      <c r="D26" s="4" t="s">
        <v>88</v>
      </c>
      <c r="E26" s="4" t="s">
        <v>235</v>
      </c>
      <c r="F26" s="2">
        <v>133839</v>
      </c>
      <c r="G26" s="2" t="s">
        <v>237</v>
      </c>
      <c r="H26" s="10" t="s">
        <v>239</v>
      </c>
      <c r="I26" s="2" t="s">
        <v>215</v>
      </c>
      <c r="J26" s="11">
        <v>12</v>
      </c>
      <c r="K26" s="11">
        <v>72</v>
      </c>
      <c r="L26" s="8">
        <v>13440</v>
      </c>
      <c r="M26" s="12">
        <v>0.88</v>
      </c>
      <c r="N26" s="22">
        <f t="shared" si="0"/>
        <v>11827.2</v>
      </c>
    </row>
    <row r="27" spans="1:14" ht="65.099999999999994" customHeight="1" x14ac:dyDescent="0.25">
      <c r="A27" s="2"/>
      <c r="B27" s="2"/>
      <c r="C27" s="16" t="s">
        <v>222</v>
      </c>
      <c r="D27" s="4" t="s">
        <v>88</v>
      </c>
      <c r="E27" s="4" t="s">
        <v>236</v>
      </c>
      <c r="F27" s="2">
        <v>138184</v>
      </c>
      <c r="G27" s="2" t="s">
        <v>238</v>
      </c>
      <c r="H27" s="10" t="s">
        <v>240</v>
      </c>
      <c r="I27" s="2" t="s">
        <v>215</v>
      </c>
      <c r="J27" s="11">
        <v>25</v>
      </c>
      <c r="K27" s="11">
        <v>200</v>
      </c>
      <c r="L27" s="8">
        <v>15600</v>
      </c>
      <c r="M27" s="12">
        <v>0.71</v>
      </c>
      <c r="N27" s="22">
        <f t="shared" si="0"/>
        <v>11076</v>
      </c>
    </row>
    <row r="28" spans="1:14" ht="65.099999999999994" customHeight="1" x14ac:dyDescent="0.25">
      <c r="A28" s="2"/>
      <c r="C28" s="16" t="s">
        <v>223</v>
      </c>
      <c r="D28" s="4" t="s">
        <v>90</v>
      </c>
      <c r="E28" s="4" t="s">
        <v>124</v>
      </c>
      <c r="F28" s="2">
        <v>620711</v>
      </c>
      <c r="G28" s="2" t="s">
        <v>33</v>
      </c>
      <c r="H28" s="10" t="s">
        <v>131</v>
      </c>
      <c r="I28" s="2" t="s">
        <v>214</v>
      </c>
      <c r="J28" s="11">
        <v>100</v>
      </c>
      <c r="K28" s="11">
        <v>500</v>
      </c>
      <c r="L28" s="8">
        <v>79800</v>
      </c>
      <c r="M28" s="12">
        <v>0.2044</v>
      </c>
      <c r="N28" s="22">
        <f t="shared" si="0"/>
        <v>16311.119999999999</v>
      </c>
    </row>
    <row r="29" spans="1:14" ht="65.099999999999994" customHeight="1" x14ac:dyDescent="0.25">
      <c r="A29" s="2"/>
      <c r="B29" s="2"/>
      <c r="C29" s="16" t="s">
        <v>223</v>
      </c>
      <c r="D29" s="4" t="s">
        <v>90</v>
      </c>
      <c r="E29" s="4" t="s">
        <v>112</v>
      </c>
      <c r="F29" s="2">
        <v>620740</v>
      </c>
      <c r="G29" s="2" t="s">
        <v>34</v>
      </c>
      <c r="H29" s="10" t="s">
        <v>132</v>
      </c>
      <c r="I29" s="2" t="s">
        <v>214</v>
      </c>
      <c r="J29" s="11">
        <v>25</v>
      </c>
      <c r="K29" s="11">
        <v>500</v>
      </c>
      <c r="L29" s="8">
        <v>6500</v>
      </c>
      <c r="M29" s="12">
        <v>8.2400000000000001E-2</v>
      </c>
      <c r="N29" s="22">
        <f t="shared" si="0"/>
        <v>535.6</v>
      </c>
    </row>
    <row r="30" spans="1:14" ht="65.099999999999994" customHeight="1" x14ac:dyDescent="0.25">
      <c r="A30" s="2"/>
      <c r="B30" s="2"/>
      <c r="C30" s="16" t="s">
        <v>223</v>
      </c>
      <c r="D30" s="4" t="s">
        <v>90</v>
      </c>
      <c r="E30" s="4" t="s">
        <v>113</v>
      </c>
      <c r="F30" s="2">
        <v>620870</v>
      </c>
      <c r="G30" s="2" t="s">
        <v>35</v>
      </c>
      <c r="H30" s="10" t="s">
        <v>133</v>
      </c>
      <c r="I30" s="2" t="s">
        <v>214</v>
      </c>
      <c r="J30" s="11">
        <v>25</v>
      </c>
      <c r="K30" s="11">
        <v>300</v>
      </c>
      <c r="L30" s="8">
        <v>12300</v>
      </c>
      <c r="M30" s="12">
        <v>0.25969999999999999</v>
      </c>
      <c r="N30" s="22">
        <f t="shared" si="0"/>
        <v>3194.31</v>
      </c>
    </row>
    <row r="31" spans="1:14" ht="65.099999999999994" customHeight="1" x14ac:dyDescent="0.25">
      <c r="A31" s="2"/>
      <c r="B31" s="2"/>
      <c r="C31" s="16" t="s">
        <v>223</v>
      </c>
      <c r="D31" s="4" t="s">
        <v>90</v>
      </c>
      <c r="E31" s="4" t="s">
        <v>114</v>
      </c>
      <c r="F31" s="2">
        <v>670478</v>
      </c>
      <c r="G31" s="2" t="s">
        <v>36</v>
      </c>
      <c r="H31" s="10" t="s">
        <v>134</v>
      </c>
      <c r="I31" s="2" t="s">
        <v>214</v>
      </c>
      <c r="J31" s="11">
        <v>25</v>
      </c>
      <c r="K31" s="11">
        <v>400</v>
      </c>
      <c r="L31" s="8">
        <v>36325</v>
      </c>
      <c r="M31" s="12">
        <v>0.1208</v>
      </c>
      <c r="N31" s="22">
        <f t="shared" si="0"/>
        <v>4388.0600000000004</v>
      </c>
    </row>
    <row r="32" spans="1:14" ht="65.099999999999994" customHeight="1" x14ac:dyDescent="0.25">
      <c r="A32" s="2"/>
      <c r="B32" s="2"/>
      <c r="C32" s="16" t="s">
        <v>223</v>
      </c>
      <c r="D32" s="4" t="s">
        <v>90</v>
      </c>
      <c r="E32" s="4" t="s">
        <v>115</v>
      </c>
      <c r="F32" s="2">
        <v>671224</v>
      </c>
      <c r="G32" s="2" t="s">
        <v>37</v>
      </c>
      <c r="H32" s="10" t="s">
        <v>135</v>
      </c>
      <c r="I32" s="2" t="s">
        <v>214</v>
      </c>
      <c r="J32" s="11">
        <v>45</v>
      </c>
      <c r="K32" s="11">
        <v>180</v>
      </c>
      <c r="L32" s="8">
        <v>29380</v>
      </c>
      <c r="M32" s="12">
        <v>0.8518</v>
      </c>
      <c r="N32" s="22">
        <f t="shared" si="0"/>
        <v>25025.884000000002</v>
      </c>
    </row>
    <row r="33" spans="1:14" ht="65.099999999999994" customHeight="1" x14ac:dyDescent="0.25">
      <c r="A33" s="2"/>
      <c r="B33" s="2"/>
      <c r="C33" s="16" t="s">
        <v>223</v>
      </c>
      <c r="D33" s="4" t="s">
        <v>90</v>
      </c>
      <c r="E33" s="4" t="s">
        <v>116</v>
      </c>
      <c r="F33" s="2">
        <v>692001</v>
      </c>
      <c r="G33" s="2" t="s">
        <v>38</v>
      </c>
      <c r="H33" s="10" t="s">
        <v>210</v>
      </c>
      <c r="I33" s="2" t="s">
        <v>214</v>
      </c>
      <c r="J33" s="11">
        <v>0</v>
      </c>
      <c r="K33" s="11">
        <v>100</v>
      </c>
      <c r="L33" s="8">
        <v>9300</v>
      </c>
      <c r="M33" s="12">
        <v>0.76839999999999997</v>
      </c>
      <c r="N33" s="22">
        <f t="shared" si="0"/>
        <v>7146.12</v>
      </c>
    </row>
    <row r="34" spans="1:14" ht="65.099999999999994" customHeight="1" x14ac:dyDescent="0.25">
      <c r="A34" s="2"/>
      <c r="B34" s="2"/>
      <c r="C34" s="16" t="s">
        <v>222</v>
      </c>
      <c r="D34" s="4" t="s">
        <v>90</v>
      </c>
      <c r="E34" s="4" t="s">
        <v>241</v>
      </c>
      <c r="F34" s="2">
        <v>605003</v>
      </c>
      <c r="G34" s="2" t="s">
        <v>244</v>
      </c>
      <c r="H34" s="10" t="s">
        <v>247</v>
      </c>
      <c r="I34" s="2" t="s">
        <v>214</v>
      </c>
      <c r="J34" s="11">
        <v>10</v>
      </c>
      <c r="K34" s="11">
        <v>500</v>
      </c>
      <c r="L34" s="8">
        <v>12500</v>
      </c>
      <c r="M34" s="12">
        <v>0.12709999999999999</v>
      </c>
      <c r="N34" s="22">
        <f t="shared" si="0"/>
        <v>1588.7499999999998</v>
      </c>
    </row>
    <row r="35" spans="1:14" ht="65.099999999999994" customHeight="1" x14ac:dyDescent="0.25">
      <c r="A35" s="2"/>
      <c r="B35" s="2"/>
      <c r="C35" s="16" t="s">
        <v>252</v>
      </c>
      <c r="D35" s="4" t="s">
        <v>90</v>
      </c>
      <c r="E35" s="4" t="s">
        <v>242</v>
      </c>
      <c r="F35" s="2">
        <v>392933</v>
      </c>
      <c r="G35" s="2" t="s">
        <v>245</v>
      </c>
      <c r="H35" s="10" t="s">
        <v>248</v>
      </c>
      <c r="I35" s="2" t="s">
        <v>214</v>
      </c>
      <c r="J35" s="11">
        <v>50</v>
      </c>
      <c r="K35" s="11">
        <v>100</v>
      </c>
      <c r="L35" s="8">
        <v>7050</v>
      </c>
      <c r="M35" s="12">
        <v>1.1125</v>
      </c>
      <c r="N35" s="22">
        <f t="shared" si="0"/>
        <v>7843.125</v>
      </c>
    </row>
    <row r="36" spans="1:14" ht="65.099999999999994" customHeight="1" x14ac:dyDescent="0.25">
      <c r="A36" s="2"/>
      <c r="B36" s="2"/>
      <c r="C36" s="16" t="s">
        <v>223</v>
      </c>
      <c r="D36" s="4" t="s">
        <v>90</v>
      </c>
      <c r="E36" s="4" t="s">
        <v>243</v>
      </c>
      <c r="F36" s="2">
        <v>520107</v>
      </c>
      <c r="G36" s="2" t="s">
        <v>246</v>
      </c>
      <c r="H36" s="10" t="s">
        <v>249</v>
      </c>
      <c r="I36" s="2" t="s">
        <v>214</v>
      </c>
      <c r="J36" s="11">
        <v>0</v>
      </c>
      <c r="K36" s="11">
        <v>50</v>
      </c>
      <c r="L36" s="8">
        <v>1200</v>
      </c>
      <c r="M36" s="12">
        <v>2.6499999999999999E-2</v>
      </c>
      <c r="N36" s="22">
        <f t="shared" si="0"/>
        <v>31.8</v>
      </c>
    </row>
    <row r="37" spans="1:14" ht="65.099999999999994" customHeight="1" x14ac:dyDescent="0.25">
      <c r="A37" s="2"/>
      <c r="B37" s="2"/>
      <c r="C37" s="16" t="s">
        <v>222</v>
      </c>
      <c r="D37" s="4" t="s">
        <v>90</v>
      </c>
      <c r="E37" s="4" t="s">
        <v>113</v>
      </c>
      <c r="F37" s="2">
        <v>620700</v>
      </c>
      <c r="G37" s="2" t="s">
        <v>250</v>
      </c>
      <c r="H37" s="10" t="s">
        <v>251</v>
      </c>
      <c r="I37" s="2" t="s">
        <v>214</v>
      </c>
      <c r="J37" s="11">
        <v>25</v>
      </c>
      <c r="K37" s="11">
        <v>1000</v>
      </c>
      <c r="L37" s="8">
        <v>12000</v>
      </c>
      <c r="M37" s="12">
        <v>5.5E-2</v>
      </c>
      <c r="N37" s="22">
        <f t="shared" si="0"/>
        <v>660</v>
      </c>
    </row>
    <row r="38" spans="1:14" ht="65.099999999999994" customHeight="1" x14ac:dyDescent="0.25">
      <c r="A38" s="13"/>
      <c r="B38" s="13"/>
      <c r="C38" s="16" t="s">
        <v>223</v>
      </c>
      <c r="D38" s="4" t="s">
        <v>90</v>
      </c>
      <c r="E38" s="4" t="s">
        <v>284</v>
      </c>
      <c r="F38" s="2">
        <v>335200</v>
      </c>
      <c r="G38" s="2" t="s">
        <v>286</v>
      </c>
      <c r="H38" s="10" t="s">
        <v>287</v>
      </c>
      <c r="I38" s="2" t="s">
        <v>214</v>
      </c>
      <c r="J38" s="11">
        <v>12</v>
      </c>
      <c r="K38" s="11">
        <v>120</v>
      </c>
      <c r="L38" s="8">
        <v>20077</v>
      </c>
      <c r="M38" s="12">
        <v>1.4000999999999999</v>
      </c>
      <c r="N38" s="22">
        <f t="shared" si="0"/>
        <v>28109.807699999998</v>
      </c>
    </row>
    <row r="39" spans="1:14" ht="65.099999999999994" customHeight="1" x14ac:dyDescent="0.25">
      <c r="A39" s="2"/>
      <c r="B39" s="2"/>
      <c r="C39" s="16" t="s">
        <v>223</v>
      </c>
      <c r="D39" s="4" t="s">
        <v>88</v>
      </c>
      <c r="E39" s="4" t="s">
        <v>117</v>
      </c>
      <c r="F39" s="2">
        <v>146021</v>
      </c>
      <c r="G39" s="2" t="s">
        <v>32</v>
      </c>
      <c r="H39" s="10" t="s">
        <v>162</v>
      </c>
      <c r="I39" s="2" t="s">
        <v>220</v>
      </c>
      <c r="J39" s="11">
        <v>0</v>
      </c>
      <c r="K39" s="11">
        <v>5</v>
      </c>
      <c r="L39" s="8">
        <v>3395</v>
      </c>
      <c r="M39" s="12">
        <v>7.01</v>
      </c>
      <c r="N39" s="22">
        <f t="shared" si="0"/>
        <v>23798.95</v>
      </c>
    </row>
    <row r="40" spans="1:14" ht="65.099999999999994" customHeight="1" x14ac:dyDescent="0.25">
      <c r="A40" s="2"/>
      <c r="B40" s="2"/>
      <c r="C40" s="16" t="s">
        <v>222</v>
      </c>
      <c r="D40" s="4" t="s">
        <v>88</v>
      </c>
      <c r="E40" s="4" t="s">
        <v>118</v>
      </c>
      <c r="F40" s="2">
        <v>810403</v>
      </c>
      <c r="G40" s="2" t="s">
        <v>40</v>
      </c>
      <c r="H40" s="10" t="s">
        <v>200</v>
      </c>
      <c r="I40" s="2" t="s">
        <v>219</v>
      </c>
      <c r="J40" s="11">
        <v>4</v>
      </c>
      <c r="K40" s="11">
        <v>160</v>
      </c>
      <c r="L40" s="8">
        <v>17440</v>
      </c>
      <c r="M40" s="12">
        <v>0.17369999999999999</v>
      </c>
      <c r="N40" s="22">
        <f t="shared" si="0"/>
        <v>3029.328</v>
      </c>
    </row>
    <row r="41" spans="1:14" ht="65.099999999999994" customHeight="1" x14ac:dyDescent="0.25">
      <c r="A41" s="2"/>
      <c r="B41" s="2"/>
      <c r="C41" s="16" t="s">
        <v>222</v>
      </c>
      <c r="D41" s="4" t="s">
        <v>88</v>
      </c>
      <c r="E41" s="4" t="s">
        <v>118</v>
      </c>
      <c r="F41" s="2">
        <v>810456</v>
      </c>
      <c r="G41" s="2" t="s">
        <v>257</v>
      </c>
      <c r="H41" s="10" t="s">
        <v>260</v>
      </c>
      <c r="I41" s="2" t="s">
        <v>219</v>
      </c>
      <c r="J41" s="11">
        <v>4</v>
      </c>
      <c r="K41" s="11">
        <v>224</v>
      </c>
      <c r="L41" s="8">
        <v>8512</v>
      </c>
      <c r="M41" s="12">
        <v>0.17369999999999999</v>
      </c>
      <c r="N41" s="22">
        <f t="shared" si="0"/>
        <v>1478.5344</v>
      </c>
    </row>
    <row r="42" spans="1:14" ht="65.099999999999994" customHeight="1" x14ac:dyDescent="0.25">
      <c r="A42" s="2"/>
      <c r="B42" s="2"/>
      <c r="C42" s="16" t="s">
        <v>222</v>
      </c>
      <c r="D42" s="4" t="s">
        <v>88</v>
      </c>
      <c r="E42" s="4" t="s">
        <v>111</v>
      </c>
      <c r="F42" s="2">
        <v>810440</v>
      </c>
      <c r="G42" s="2" t="s">
        <v>258</v>
      </c>
      <c r="H42" s="10" t="s">
        <v>261</v>
      </c>
      <c r="I42" s="2" t="s">
        <v>219</v>
      </c>
      <c r="J42" s="11">
        <v>4</v>
      </c>
      <c r="K42" s="11">
        <v>128</v>
      </c>
      <c r="L42" s="8">
        <v>26672</v>
      </c>
      <c r="M42" s="12">
        <v>0.23780000000000001</v>
      </c>
      <c r="N42" s="22">
        <f t="shared" si="0"/>
        <v>6342.6016</v>
      </c>
    </row>
    <row r="43" spans="1:14" ht="65.099999999999994" customHeight="1" x14ac:dyDescent="0.25">
      <c r="A43" s="2"/>
      <c r="B43" s="2"/>
      <c r="C43" s="16" t="s">
        <v>222</v>
      </c>
      <c r="D43" s="4" t="s">
        <v>88</v>
      </c>
      <c r="E43" s="4" t="s">
        <v>111</v>
      </c>
      <c r="F43" s="2">
        <v>810468</v>
      </c>
      <c r="G43" s="2" t="s">
        <v>259</v>
      </c>
      <c r="H43" s="10" t="s">
        <v>262</v>
      </c>
      <c r="I43" s="2" t="s">
        <v>219</v>
      </c>
      <c r="J43" s="11">
        <v>2</v>
      </c>
      <c r="K43" s="11">
        <v>112</v>
      </c>
      <c r="L43" s="8">
        <v>9520</v>
      </c>
      <c r="M43" s="12">
        <v>0.22189999999999999</v>
      </c>
      <c r="N43" s="22">
        <f t="shared" si="0"/>
        <v>2112.4879999999998</v>
      </c>
    </row>
    <row r="44" spans="1:14" ht="65.099999999999994" customHeight="1" x14ac:dyDescent="0.25">
      <c r="A44" s="2"/>
      <c r="B44" s="2"/>
      <c r="C44" s="16" t="s">
        <v>222</v>
      </c>
      <c r="D44" s="4" t="s">
        <v>88</v>
      </c>
      <c r="E44" s="4" t="s">
        <v>111</v>
      </c>
      <c r="F44" s="2">
        <v>810408</v>
      </c>
      <c r="G44" s="2" t="s">
        <v>41</v>
      </c>
      <c r="H44" s="10" t="s">
        <v>168</v>
      </c>
      <c r="I44" s="2" t="s">
        <v>219</v>
      </c>
      <c r="J44" s="11">
        <v>2</v>
      </c>
      <c r="K44" s="11">
        <v>160</v>
      </c>
      <c r="L44" s="8">
        <v>22880</v>
      </c>
      <c r="M44" s="12">
        <v>0.13089999999999999</v>
      </c>
      <c r="N44" s="22">
        <f t="shared" si="0"/>
        <v>2994.9919999999997</v>
      </c>
    </row>
    <row r="45" spans="1:14" ht="65.099999999999994" customHeight="1" x14ac:dyDescent="0.25">
      <c r="A45" s="2"/>
      <c r="B45" s="2"/>
      <c r="C45" s="16" t="s">
        <v>222</v>
      </c>
      <c r="D45" s="4" t="s">
        <v>88</v>
      </c>
      <c r="E45" s="4" t="s">
        <v>111</v>
      </c>
      <c r="F45" s="2">
        <v>810409</v>
      </c>
      <c r="G45" s="2" t="s">
        <v>42</v>
      </c>
      <c r="H45" s="10" t="s">
        <v>169</v>
      </c>
      <c r="I45" s="2" t="s">
        <v>219</v>
      </c>
      <c r="J45" s="11">
        <v>2</v>
      </c>
      <c r="K45" s="11">
        <v>160</v>
      </c>
      <c r="L45" s="8">
        <v>4580</v>
      </c>
      <c r="M45" s="12">
        <v>0.17050000000000001</v>
      </c>
      <c r="N45" s="22">
        <f t="shared" si="0"/>
        <v>780.8900000000001</v>
      </c>
    </row>
    <row r="46" spans="1:14" ht="65.099999999999994" customHeight="1" x14ac:dyDescent="0.25">
      <c r="A46" s="2"/>
      <c r="B46" s="2"/>
      <c r="C46" s="16" t="s">
        <v>222</v>
      </c>
      <c r="D46" s="4" t="s">
        <v>88</v>
      </c>
      <c r="E46" s="4" t="s">
        <v>111</v>
      </c>
      <c r="F46" s="2">
        <v>810410</v>
      </c>
      <c r="G46" s="2" t="s">
        <v>43</v>
      </c>
      <c r="H46" s="10" t="s">
        <v>170</v>
      </c>
      <c r="I46" s="2" t="s">
        <v>219</v>
      </c>
      <c r="J46" s="11">
        <v>2</v>
      </c>
      <c r="K46" s="11">
        <v>128</v>
      </c>
      <c r="L46" s="8">
        <v>13824</v>
      </c>
      <c r="M46" s="12">
        <v>0.16839999999999999</v>
      </c>
      <c r="N46" s="22">
        <f t="shared" si="0"/>
        <v>2327.9616000000001</v>
      </c>
    </row>
    <row r="47" spans="1:14" ht="65.099999999999994" customHeight="1" x14ac:dyDescent="0.25">
      <c r="A47" s="2"/>
      <c r="B47" s="2"/>
      <c r="C47" s="16" t="s">
        <v>222</v>
      </c>
      <c r="D47" s="4" t="s">
        <v>88</v>
      </c>
      <c r="E47" s="4" t="s">
        <v>111</v>
      </c>
      <c r="F47" s="2">
        <v>810411</v>
      </c>
      <c r="G47" s="2" t="s">
        <v>44</v>
      </c>
      <c r="H47" s="10" t="s">
        <v>171</v>
      </c>
      <c r="I47" s="2" t="s">
        <v>219</v>
      </c>
      <c r="J47" s="11">
        <v>2</v>
      </c>
      <c r="K47" s="11">
        <v>144</v>
      </c>
      <c r="L47" s="8">
        <v>9216</v>
      </c>
      <c r="M47" s="12">
        <v>0.18229999999999999</v>
      </c>
      <c r="N47" s="22">
        <f t="shared" si="0"/>
        <v>1680.0767999999998</v>
      </c>
    </row>
    <row r="48" spans="1:14" ht="65.099999999999994" customHeight="1" x14ac:dyDescent="0.25">
      <c r="A48" s="2"/>
      <c r="B48" s="2"/>
      <c r="C48" s="16" t="s">
        <v>222</v>
      </c>
      <c r="D48" s="4" t="s">
        <v>88</v>
      </c>
      <c r="E48" s="4" t="s">
        <v>119</v>
      </c>
      <c r="F48" s="2">
        <v>810412</v>
      </c>
      <c r="G48" s="2" t="s">
        <v>45</v>
      </c>
      <c r="H48" s="10" t="s">
        <v>201</v>
      </c>
      <c r="I48" s="2" t="s">
        <v>219</v>
      </c>
      <c r="J48" s="11">
        <v>4</v>
      </c>
      <c r="K48" s="11">
        <v>192</v>
      </c>
      <c r="L48" s="8">
        <v>23064</v>
      </c>
      <c r="M48" s="12">
        <v>0.219</v>
      </c>
      <c r="N48" s="22">
        <f t="shared" si="0"/>
        <v>5051.0159999999996</v>
      </c>
    </row>
    <row r="49" spans="1:14" ht="65.099999999999994" customHeight="1" x14ac:dyDescent="0.25">
      <c r="A49" s="2"/>
      <c r="B49" s="2"/>
      <c r="C49" s="16" t="s">
        <v>222</v>
      </c>
      <c r="D49" s="4" t="s">
        <v>88</v>
      </c>
      <c r="E49" s="4" t="s">
        <v>119</v>
      </c>
      <c r="F49" s="2">
        <v>810413</v>
      </c>
      <c r="G49" s="2" t="s">
        <v>46</v>
      </c>
      <c r="H49" s="10" t="s">
        <v>202</v>
      </c>
      <c r="I49" s="2" t="s">
        <v>219</v>
      </c>
      <c r="J49" s="11">
        <v>4</v>
      </c>
      <c r="K49" s="11">
        <v>100</v>
      </c>
      <c r="L49" s="8">
        <v>20700</v>
      </c>
      <c r="M49" s="12">
        <v>0.219</v>
      </c>
      <c r="N49" s="22">
        <f t="shared" si="0"/>
        <v>4533.3</v>
      </c>
    </row>
    <row r="50" spans="1:14" ht="65.099999999999994" customHeight="1" x14ac:dyDescent="0.25">
      <c r="A50" s="2"/>
      <c r="B50" s="2"/>
      <c r="C50" s="16" t="s">
        <v>222</v>
      </c>
      <c r="D50" s="4" t="s">
        <v>88</v>
      </c>
      <c r="E50" s="4" t="s">
        <v>111</v>
      </c>
      <c r="F50" s="2">
        <v>810416</v>
      </c>
      <c r="G50" s="2" t="s">
        <v>47</v>
      </c>
      <c r="H50" s="10" t="s">
        <v>172</v>
      </c>
      <c r="I50" s="2" t="s">
        <v>219</v>
      </c>
      <c r="J50" s="11">
        <v>4</v>
      </c>
      <c r="K50" s="11">
        <v>128</v>
      </c>
      <c r="L50" s="8">
        <v>21396</v>
      </c>
      <c r="M50" s="12">
        <v>0.23799999999999999</v>
      </c>
      <c r="N50" s="22">
        <f t="shared" si="0"/>
        <v>5092.2479999999996</v>
      </c>
    </row>
    <row r="51" spans="1:14" ht="65.099999999999994" customHeight="1" x14ac:dyDescent="0.25">
      <c r="A51" s="2"/>
      <c r="B51" s="2"/>
      <c r="C51" s="16" t="s">
        <v>222</v>
      </c>
      <c r="D51" s="4" t="s">
        <v>88</v>
      </c>
      <c r="E51" s="4" t="s">
        <v>111</v>
      </c>
      <c r="F51" s="2">
        <v>810417</v>
      </c>
      <c r="G51" s="2" t="s">
        <v>48</v>
      </c>
      <c r="H51" s="10" t="s">
        <v>173</v>
      </c>
      <c r="I51" s="2" t="s">
        <v>219</v>
      </c>
      <c r="J51" s="11">
        <v>4</v>
      </c>
      <c r="K51" s="11">
        <v>128</v>
      </c>
      <c r="L51" s="8">
        <v>8704</v>
      </c>
      <c r="M51" s="12">
        <v>0.2394</v>
      </c>
      <c r="N51" s="22">
        <f t="shared" si="0"/>
        <v>2083.7375999999999</v>
      </c>
    </row>
    <row r="52" spans="1:14" ht="65.099999999999994" customHeight="1" x14ac:dyDescent="0.25">
      <c r="A52" s="2"/>
      <c r="B52" s="2"/>
      <c r="C52" s="16" t="s">
        <v>222</v>
      </c>
      <c r="D52" s="4" t="s">
        <v>88</v>
      </c>
      <c r="E52" s="4" t="s">
        <v>111</v>
      </c>
      <c r="F52" s="2">
        <v>810418</v>
      </c>
      <c r="G52" s="2" t="s">
        <v>49</v>
      </c>
      <c r="H52" s="10" t="s">
        <v>174</v>
      </c>
      <c r="I52" s="2" t="s">
        <v>219</v>
      </c>
      <c r="J52" s="11">
        <v>4</v>
      </c>
      <c r="K52" s="11">
        <v>160</v>
      </c>
      <c r="L52" s="8">
        <v>37632</v>
      </c>
      <c r="M52" s="12">
        <v>0.20599999999999999</v>
      </c>
      <c r="N52" s="22">
        <f t="shared" si="0"/>
        <v>7752.192</v>
      </c>
    </row>
    <row r="53" spans="1:14" ht="65.099999999999994" customHeight="1" x14ac:dyDescent="0.25">
      <c r="A53" s="2"/>
      <c r="B53" s="2"/>
      <c r="C53" s="16" t="s">
        <v>222</v>
      </c>
      <c r="D53" s="4" t="s">
        <v>88</v>
      </c>
      <c r="E53" s="4" t="s">
        <v>111</v>
      </c>
      <c r="F53" s="2">
        <v>810419</v>
      </c>
      <c r="G53" s="2" t="s">
        <v>50</v>
      </c>
      <c r="H53" s="10" t="s">
        <v>175</v>
      </c>
      <c r="I53" s="2" t="s">
        <v>219</v>
      </c>
      <c r="J53" s="11">
        <v>4</v>
      </c>
      <c r="K53" s="11">
        <v>144</v>
      </c>
      <c r="L53" s="8">
        <v>15408</v>
      </c>
      <c r="M53" s="12">
        <v>0.22190000000000001</v>
      </c>
      <c r="N53" s="22">
        <f t="shared" si="0"/>
        <v>3419.0352000000003</v>
      </c>
    </row>
    <row r="54" spans="1:14" ht="65.099999999999994" customHeight="1" x14ac:dyDescent="0.25">
      <c r="A54" s="2"/>
      <c r="B54" s="2"/>
      <c r="C54" s="16" t="s">
        <v>222</v>
      </c>
      <c r="D54" s="4" t="s">
        <v>88</v>
      </c>
      <c r="E54" s="4" t="s">
        <v>111</v>
      </c>
      <c r="F54" s="2">
        <v>810422</v>
      </c>
      <c r="G54" s="2" t="s">
        <v>51</v>
      </c>
      <c r="H54" s="10" t="s">
        <v>176</v>
      </c>
      <c r="I54" s="2" t="s">
        <v>219</v>
      </c>
      <c r="J54" s="11">
        <v>4</v>
      </c>
      <c r="K54" s="11">
        <v>144</v>
      </c>
      <c r="L54" s="8">
        <v>12816</v>
      </c>
      <c r="M54" s="12">
        <v>0.248</v>
      </c>
      <c r="N54" s="22">
        <f t="shared" si="0"/>
        <v>3178.3679999999999</v>
      </c>
    </row>
    <row r="55" spans="1:14" ht="65.099999999999994" customHeight="1" x14ac:dyDescent="0.25">
      <c r="A55" s="2"/>
      <c r="B55" s="2"/>
      <c r="C55" s="16" t="s">
        <v>222</v>
      </c>
      <c r="D55" s="4" t="s">
        <v>88</v>
      </c>
      <c r="E55" s="4" t="s">
        <v>120</v>
      </c>
      <c r="F55" s="2">
        <v>810423</v>
      </c>
      <c r="G55" s="2" t="s">
        <v>52</v>
      </c>
      <c r="H55" s="10" t="s">
        <v>203</v>
      </c>
      <c r="I55" s="2" t="s">
        <v>219</v>
      </c>
      <c r="J55" s="11">
        <v>2</v>
      </c>
      <c r="K55" s="11">
        <v>128</v>
      </c>
      <c r="L55" s="8">
        <v>3200</v>
      </c>
      <c r="M55" s="12">
        <v>0.2031</v>
      </c>
      <c r="N55" s="22">
        <f t="shared" si="0"/>
        <v>649.91999999999996</v>
      </c>
    </row>
    <row r="56" spans="1:14" ht="65.099999999999994" customHeight="1" x14ac:dyDescent="0.25">
      <c r="A56" s="2"/>
      <c r="B56" s="2"/>
      <c r="C56" s="16" t="s">
        <v>222</v>
      </c>
      <c r="D56" s="4" t="s">
        <v>88</v>
      </c>
      <c r="E56" s="4" t="s">
        <v>111</v>
      </c>
      <c r="F56" s="2">
        <v>810470</v>
      </c>
      <c r="G56" s="2" t="s">
        <v>53</v>
      </c>
      <c r="H56" s="10" t="s">
        <v>177</v>
      </c>
      <c r="I56" s="2" t="s">
        <v>219</v>
      </c>
      <c r="J56" s="11">
        <v>2</v>
      </c>
      <c r="K56" s="11">
        <v>128</v>
      </c>
      <c r="L56" s="8">
        <v>5039</v>
      </c>
      <c r="M56" s="12">
        <v>0.1971</v>
      </c>
      <c r="N56" s="22">
        <f t="shared" si="0"/>
        <v>993.18690000000004</v>
      </c>
    </row>
    <row r="57" spans="1:14" ht="65.099999999999994" customHeight="1" x14ac:dyDescent="0.25">
      <c r="A57" s="2"/>
      <c r="B57" s="2"/>
      <c r="C57" s="16" t="s">
        <v>222</v>
      </c>
      <c r="D57" s="4" t="s">
        <v>88</v>
      </c>
      <c r="E57" s="4" t="s">
        <v>111</v>
      </c>
      <c r="F57" s="2">
        <v>810471</v>
      </c>
      <c r="G57" s="2" t="s">
        <v>54</v>
      </c>
      <c r="H57" s="10" t="s">
        <v>178</v>
      </c>
      <c r="I57" s="2" t="s">
        <v>219</v>
      </c>
      <c r="J57" s="11">
        <v>4</v>
      </c>
      <c r="K57" s="11">
        <v>128</v>
      </c>
      <c r="L57" s="8">
        <v>6848</v>
      </c>
      <c r="M57" s="12">
        <v>0.19589999999999999</v>
      </c>
      <c r="N57" s="22">
        <f t="shared" si="0"/>
        <v>1341.5231999999999</v>
      </c>
    </row>
    <row r="58" spans="1:14" ht="65.099999999999994" customHeight="1" x14ac:dyDescent="0.25">
      <c r="A58" s="2"/>
      <c r="B58" s="2"/>
      <c r="C58" s="16" t="s">
        <v>222</v>
      </c>
      <c r="D58" s="4" t="s">
        <v>88</v>
      </c>
      <c r="E58" s="4" t="s">
        <v>111</v>
      </c>
      <c r="F58" s="2">
        <v>810472</v>
      </c>
      <c r="G58" s="2" t="s">
        <v>55</v>
      </c>
      <c r="H58" s="10" t="s">
        <v>179</v>
      </c>
      <c r="I58" s="2" t="s">
        <v>219</v>
      </c>
      <c r="J58" s="11">
        <v>4</v>
      </c>
      <c r="K58" s="11">
        <v>144</v>
      </c>
      <c r="L58" s="8">
        <v>3832</v>
      </c>
      <c r="M58" s="12">
        <v>0.1883</v>
      </c>
      <c r="N58" s="22">
        <f t="shared" si="0"/>
        <v>721.56560000000002</v>
      </c>
    </row>
    <row r="59" spans="1:14" ht="65.099999999999994" customHeight="1" x14ac:dyDescent="0.25">
      <c r="A59" s="2"/>
      <c r="B59" s="2"/>
      <c r="C59" s="16" t="s">
        <v>222</v>
      </c>
      <c r="D59" s="4" t="s">
        <v>88</v>
      </c>
      <c r="E59" s="4" t="s">
        <v>111</v>
      </c>
      <c r="F59" s="2">
        <v>810474</v>
      </c>
      <c r="G59" s="2" t="s">
        <v>56</v>
      </c>
      <c r="H59" s="10" t="s">
        <v>180</v>
      </c>
      <c r="I59" s="2" t="s">
        <v>219</v>
      </c>
      <c r="J59" s="11">
        <v>2</v>
      </c>
      <c r="K59" s="11">
        <v>160</v>
      </c>
      <c r="L59" s="8">
        <v>5232</v>
      </c>
      <c r="M59" s="12">
        <v>0.19420000000000001</v>
      </c>
      <c r="N59" s="22">
        <f t="shared" si="0"/>
        <v>1016.0544000000001</v>
      </c>
    </row>
    <row r="60" spans="1:14" ht="65.099999999999994" customHeight="1" x14ac:dyDescent="0.25">
      <c r="A60" s="2"/>
      <c r="B60" s="2"/>
      <c r="C60" s="16" t="s">
        <v>222</v>
      </c>
      <c r="D60" s="4" t="s">
        <v>88</v>
      </c>
      <c r="E60" s="4" t="s">
        <v>111</v>
      </c>
      <c r="F60" s="2">
        <v>810475</v>
      </c>
      <c r="G60" s="2" t="s">
        <v>57</v>
      </c>
      <c r="H60" s="10" t="s">
        <v>181</v>
      </c>
      <c r="I60" s="2" t="s">
        <v>219</v>
      </c>
      <c r="J60" s="11">
        <v>2</v>
      </c>
      <c r="K60" s="11">
        <v>160</v>
      </c>
      <c r="L60" s="8">
        <v>5586</v>
      </c>
      <c r="M60" s="12">
        <v>0.1898</v>
      </c>
      <c r="N60" s="22">
        <f t="shared" si="0"/>
        <v>1060.2228</v>
      </c>
    </row>
    <row r="61" spans="1:14" ht="65.099999999999994" customHeight="1" x14ac:dyDescent="0.25">
      <c r="A61" s="2"/>
      <c r="B61" s="2"/>
      <c r="C61" s="16" t="s">
        <v>222</v>
      </c>
      <c r="D61" s="4" t="s">
        <v>88</v>
      </c>
      <c r="E61" s="4" t="s">
        <v>111</v>
      </c>
      <c r="F61" s="2">
        <v>810476</v>
      </c>
      <c r="G61" s="2" t="s">
        <v>58</v>
      </c>
      <c r="H61" s="10" t="s">
        <v>182</v>
      </c>
      <c r="I61" s="2" t="s">
        <v>219</v>
      </c>
      <c r="J61" s="11">
        <v>2</v>
      </c>
      <c r="K61" s="11">
        <v>128</v>
      </c>
      <c r="L61" s="8">
        <v>6228</v>
      </c>
      <c r="M61" s="12">
        <v>0.24809999999999999</v>
      </c>
      <c r="N61" s="22">
        <f t="shared" si="0"/>
        <v>1545.1668</v>
      </c>
    </row>
    <row r="62" spans="1:14" ht="65.099999999999994" customHeight="1" x14ac:dyDescent="0.25">
      <c r="A62" s="2"/>
      <c r="B62" s="2"/>
      <c r="C62" s="16" t="s">
        <v>222</v>
      </c>
      <c r="D62" s="4" t="s">
        <v>88</v>
      </c>
      <c r="E62" s="4" t="s">
        <v>111</v>
      </c>
      <c r="F62" s="2">
        <v>810477</v>
      </c>
      <c r="G62" s="2" t="s">
        <v>59</v>
      </c>
      <c r="H62" s="10" t="s">
        <v>183</v>
      </c>
      <c r="I62" s="2" t="s">
        <v>219</v>
      </c>
      <c r="J62" s="11">
        <v>2</v>
      </c>
      <c r="K62" s="11">
        <v>128</v>
      </c>
      <c r="L62" s="8">
        <v>8764</v>
      </c>
      <c r="M62" s="12">
        <v>0.2482</v>
      </c>
      <c r="N62" s="22">
        <f t="shared" si="0"/>
        <v>2175.2248</v>
      </c>
    </row>
    <row r="63" spans="1:14" ht="65.099999999999994" customHeight="1" x14ac:dyDescent="0.25">
      <c r="A63" s="2"/>
      <c r="B63" s="2"/>
      <c r="C63" s="16" t="s">
        <v>222</v>
      </c>
      <c r="D63" s="4" t="s">
        <v>88</v>
      </c>
      <c r="E63" s="4" t="s">
        <v>111</v>
      </c>
      <c r="F63" s="2">
        <v>810478</v>
      </c>
      <c r="G63" s="2" t="s">
        <v>60</v>
      </c>
      <c r="H63" s="10" t="s">
        <v>184</v>
      </c>
      <c r="I63" s="2" t="s">
        <v>219</v>
      </c>
      <c r="J63" s="11">
        <v>4</v>
      </c>
      <c r="K63" s="11">
        <v>128</v>
      </c>
      <c r="L63" s="8">
        <v>9322</v>
      </c>
      <c r="M63" s="12">
        <v>0.2132</v>
      </c>
      <c r="N63" s="22">
        <f t="shared" si="0"/>
        <v>1987.4503999999999</v>
      </c>
    </row>
    <row r="64" spans="1:14" ht="65.099999999999994" customHeight="1" x14ac:dyDescent="0.25">
      <c r="A64" s="2"/>
      <c r="B64" s="2"/>
      <c r="C64" s="16" t="s">
        <v>222</v>
      </c>
      <c r="D64" s="4" t="s">
        <v>88</v>
      </c>
      <c r="E64" s="4" t="s">
        <v>111</v>
      </c>
      <c r="F64" s="2">
        <v>810479</v>
      </c>
      <c r="G64" s="2" t="s">
        <v>61</v>
      </c>
      <c r="H64" s="10" t="s">
        <v>185</v>
      </c>
      <c r="I64" s="2" t="s">
        <v>219</v>
      </c>
      <c r="J64" s="11">
        <v>4</v>
      </c>
      <c r="K64" s="11">
        <v>128</v>
      </c>
      <c r="L64" s="8">
        <v>11580</v>
      </c>
      <c r="M64" s="12">
        <v>0.19270000000000001</v>
      </c>
      <c r="N64" s="22">
        <f t="shared" si="0"/>
        <v>2231.4659999999999</v>
      </c>
    </row>
    <row r="65" spans="1:14" ht="65.099999999999994" customHeight="1" x14ac:dyDescent="0.25">
      <c r="A65" s="2"/>
      <c r="B65" s="2"/>
      <c r="C65" s="16" t="s">
        <v>222</v>
      </c>
      <c r="D65" s="4" t="s">
        <v>88</v>
      </c>
      <c r="E65" s="4" t="s">
        <v>111</v>
      </c>
      <c r="F65" s="2">
        <v>810480</v>
      </c>
      <c r="G65" s="2" t="s">
        <v>62</v>
      </c>
      <c r="H65" s="10" t="s">
        <v>186</v>
      </c>
      <c r="I65" s="2" t="s">
        <v>219</v>
      </c>
      <c r="J65" s="11">
        <v>4</v>
      </c>
      <c r="K65" s="11">
        <v>128</v>
      </c>
      <c r="L65" s="8">
        <v>9833</v>
      </c>
      <c r="M65" s="12">
        <v>0.26569999999999999</v>
      </c>
      <c r="N65" s="22">
        <f t="shared" si="0"/>
        <v>2612.6280999999999</v>
      </c>
    </row>
    <row r="66" spans="1:14" ht="65.099999999999994" customHeight="1" x14ac:dyDescent="0.25">
      <c r="A66" s="2"/>
      <c r="B66" s="2"/>
      <c r="C66" s="16" t="s">
        <v>222</v>
      </c>
      <c r="D66" s="4" t="s">
        <v>88</v>
      </c>
      <c r="E66" s="4" t="s">
        <v>111</v>
      </c>
      <c r="F66" s="2">
        <v>810482</v>
      </c>
      <c r="G66" s="2" t="s">
        <v>63</v>
      </c>
      <c r="H66" s="10" t="s">
        <v>187</v>
      </c>
      <c r="I66" s="2" t="s">
        <v>219</v>
      </c>
      <c r="J66" s="11">
        <v>2</v>
      </c>
      <c r="K66" s="11">
        <v>128</v>
      </c>
      <c r="L66" s="8">
        <v>10528</v>
      </c>
      <c r="M66" s="12">
        <v>0.2109</v>
      </c>
      <c r="N66" s="22">
        <f t="shared" si="0"/>
        <v>2220.3552</v>
      </c>
    </row>
    <row r="67" spans="1:14" ht="65.099999999999994" customHeight="1" x14ac:dyDescent="0.25">
      <c r="A67" s="2"/>
      <c r="B67" s="2"/>
      <c r="C67" s="16" t="s">
        <v>222</v>
      </c>
      <c r="D67" s="4" t="s">
        <v>88</v>
      </c>
      <c r="E67" s="4" t="s">
        <v>111</v>
      </c>
      <c r="F67" s="2">
        <v>810483</v>
      </c>
      <c r="G67" s="2" t="s">
        <v>64</v>
      </c>
      <c r="H67" s="10" t="s">
        <v>188</v>
      </c>
      <c r="I67" s="2" t="s">
        <v>219</v>
      </c>
      <c r="J67" s="11">
        <v>2</v>
      </c>
      <c r="K67" s="11">
        <v>128</v>
      </c>
      <c r="L67" s="8">
        <v>6232</v>
      </c>
      <c r="M67" s="12">
        <v>0.1981</v>
      </c>
      <c r="N67" s="22">
        <f t="shared" si="0"/>
        <v>1234.5591999999999</v>
      </c>
    </row>
    <row r="68" spans="1:14" ht="65.099999999999994" customHeight="1" x14ac:dyDescent="0.25">
      <c r="A68" s="2"/>
      <c r="B68" s="2"/>
      <c r="C68" s="16" t="s">
        <v>222</v>
      </c>
      <c r="D68" s="4" t="s">
        <v>88</v>
      </c>
      <c r="E68" s="4" t="s">
        <v>111</v>
      </c>
      <c r="F68" s="2">
        <v>810484</v>
      </c>
      <c r="G68" s="2" t="s">
        <v>65</v>
      </c>
      <c r="H68" s="10" t="s">
        <v>189</v>
      </c>
      <c r="I68" s="2" t="s">
        <v>219</v>
      </c>
      <c r="J68" s="11">
        <v>2</v>
      </c>
      <c r="K68" s="11">
        <v>128</v>
      </c>
      <c r="L68" s="8">
        <v>15527</v>
      </c>
      <c r="M68" s="12">
        <v>0.25040000000000001</v>
      </c>
      <c r="N68" s="22">
        <f t="shared" si="0"/>
        <v>3887.9608000000003</v>
      </c>
    </row>
    <row r="69" spans="1:14" ht="65.099999999999994" customHeight="1" x14ac:dyDescent="0.25">
      <c r="A69" s="2"/>
      <c r="B69" s="2"/>
      <c r="C69" s="16" t="s">
        <v>222</v>
      </c>
      <c r="D69" s="4" t="s">
        <v>88</v>
      </c>
      <c r="E69" s="4" t="s">
        <v>111</v>
      </c>
      <c r="F69" s="2">
        <v>810487</v>
      </c>
      <c r="G69" s="2" t="s">
        <v>66</v>
      </c>
      <c r="H69" s="10" t="s">
        <v>190</v>
      </c>
      <c r="I69" s="2" t="s">
        <v>219</v>
      </c>
      <c r="J69" s="11">
        <v>4</v>
      </c>
      <c r="K69" s="11">
        <v>128</v>
      </c>
      <c r="L69" s="8">
        <v>32912</v>
      </c>
      <c r="M69" s="12">
        <v>0.20130000000000001</v>
      </c>
      <c r="N69" s="22">
        <f t="shared" ref="N69:N107" si="1">M69*L69</f>
        <v>6625.1855999999998</v>
      </c>
    </row>
    <row r="70" spans="1:14" ht="65.099999999999994" customHeight="1" x14ac:dyDescent="0.25">
      <c r="A70" s="2"/>
      <c r="B70" s="2"/>
      <c r="C70" s="16" t="s">
        <v>222</v>
      </c>
      <c r="D70" s="4" t="s">
        <v>88</v>
      </c>
      <c r="E70" s="4" t="s">
        <v>111</v>
      </c>
      <c r="F70" s="2">
        <v>810488</v>
      </c>
      <c r="G70" s="2" t="s">
        <v>67</v>
      </c>
      <c r="H70" s="10" t="s">
        <v>191</v>
      </c>
      <c r="I70" s="2" t="s">
        <v>219</v>
      </c>
      <c r="J70" s="11">
        <v>2</v>
      </c>
      <c r="K70" s="11">
        <v>160</v>
      </c>
      <c r="L70" s="8">
        <v>7276</v>
      </c>
      <c r="M70" s="12">
        <v>0.18859999999999999</v>
      </c>
      <c r="N70" s="22">
        <f t="shared" si="1"/>
        <v>1372.2536</v>
      </c>
    </row>
    <row r="71" spans="1:14" ht="65.099999999999994" customHeight="1" x14ac:dyDescent="0.25">
      <c r="A71" s="2"/>
      <c r="B71" s="2"/>
      <c r="C71" s="16" t="s">
        <v>222</v>
      </c>
      <c r="D71" s="4" t="s">
        <v>88</v>
      </c>
      <c r="E71" s="4" t="s">
        <v>111</v>
      </c>
      <c r="F71" s="2">
        <v>810489</v>
      </c>
      <c r="G71" s="2" t="s">
        <v>68</v>
      </c>
      <c r="H71" s="10" t="s">
        <v>192</v>
      </c>
      <c r="I71" s="2" t="s">
        <v>219</v>
      </c>
      <c r="J71" s="11">
        <v>4</v>
      </c>
      <c r="K71" s="11">
        <v>160</v>
      </c>
      <c r="L71" s="8">
        <v>41640</v>
      </c>
      <c r="M71" s="12">
        <v>0.20599999999999999</v>
      </c>
      <c r="N71" s="22">
        <f t="shared" si="1"/>
        <v>8577.84</v>
      </c>
    </row>
    <row r="72" spans="1:14" ht="65.099999999999994" customHeight="1" x14ac:dyDescent="0.25">
      <c r="A72" s="2"/>
      <c r="B72" s="2"/>
      <c r="C72" s="16" t="s">
        <v>222</v>
      </c>
      <c r="D72" s="4" t="s">
        <v>88</v>
      </c>
      <c r="E72" s="4" t="s">
        <v>111</v>
      </c>
      <c r="F72" s="2">
        <v>810491</v>
      </c>
      <c r="G72" s="2" t="s">
        <v>69</v>
      </c>
      <c r="H72" s="10" t="s">
        <v>193</v>
      </c>
      <c r="I72" s="2" t="s">
        <v>219</v>
      </c>
      <c r="J72" s="11">
        <v>4</v>
      </c>
      <c r="K72" s="11">
        <v>128</v>
      </c>
      <c r="L72" s="8">
        <v>21720</v>
      </c>
      <c r="M72" s="12">
        <v>0.24410000000000001</v>
      </c>
      <c r="N72" s="22">
        <f t="shared" si="1"/>
        <v>5301.8519999999999</v>
      </c>
    </row>
    <row r="73" spans="1:14" ht="65.099999999999994" customHeight="1" x14ac:dyDescent="0.25">
      <c r="A73" s="2"/>
      <c r="B73" s="2"/>
      <c r="C73" s="16" t="s">
        <v>222</v>
      </c>
      <c r="D73" s="4" t="s">
        <v>88</v>
      </c>
      <c r="E73" s="4" t="s">
        <v>111</v>
      </c>
      <c r="F73" s="2">
        <v>810492</v>
      </c>
      <c r="G73" s="2" t="s">
        <v>70</v>
      </c>
      <c r="H73" s="10" t="s">
        <v>194</v>
      </c>
      <c r="I73" s="2" t="s">
        <v>219</v>
      </c>
      <c r="J73" s="11">
        <v>2</v>
      </c>
      <c r="K73" s="11">
        <v>48</v>
      </c>
      <c r="L73" s="8">
        <v>23488</v>
      </c>
      <c r="M73" s="12">
        <v>0.39150000000000001</v>
      </c>
      <c r="N73" s="22">
        <f t="shared" si="1"/>
        <v>9195.5519999999997</v>
      </c>
    </row>
    <row r="74" spans="1:14" ht="65.099999999999994" customHeight="1" x14ac:dyDescent="0.25">
      <c r="A74" s="2"/>
      <c r="B74" s="2"/>
      <c r="C74" s="16" t="s">
        <v>222</v>
      </c>
      <c r="D74" s="4" t="s">
        <v>88</v>
      </c>
      <c r="E74" s="4" t="s">
        <v>111</v>
      </c>
      <c r="F74" s="2">
        <v>810495</v>
      </c>
      <c r="G74" s="2" t="s">
        <v>71</v>
      </c>
      <c r="H74" s="10" t="s">
        <v>195</v>
      </c>
      <c r="I74" s="2" t="s">
        <v>219</v>
      </c>
      <c r="J74" s="11">
        <v>2</v>
      </c>
      <c r="K74" s="11">
        <v>96</v>
      </c>
      <c r="L74" s="8">
        <v>6772</v>
      </c>
      <c r="M74" s="12">
        <v>0.26479999999999998</v>
      </c>
      <c r="N74" s="22">
        <f t="shared" si="1"/>
        <v>1793.2255999999998</v>
      </c>
    </row>
    <row r="75" spans="1:14" ht="65.099999999999994" customHeight="1" x14ac:dyDescent="0.25">
      <c r="A75" s="2"/>
      <c r="B75" s="2"/>
      <c r="C75" s="16" t="s">
        <v>222</v>
      </c>
      <c r="D75" s="4" t="s">
        <v>88</v>
      </c>
      <c r="E75" s="4" t="s">
        <v>111</v>
      </c>
      <c r="F75" s="2">
        <v>810496</v>
      </c>
      <c r="G75" s="2" t="s">
        <v>72</v>
      </c>
      <c r="H75" s="10" t="s">
        <v>196</v>
      </c>
      <c r="I75" s="2" t="s">
        <v>219</v>
      </c>
      <c r="J75" s="11">
        <v>2</v>
      </c>
      <c r="K75" s="11">
        <v>160</v>
      </c>
      <c r="L75" s="8">
        <v>23198</v>
      </c>
      <c r="M75" s="12">
        <v>0.20549999999999999</v>
      </c>
      <c r="N75" s="22">
        <f t="shared" si="1"/>
        <v>4767.1889999999994</v>
      </c>
    </row>
    <row r="76" spans="1:14" ht="65.099999999999994" customHeight="1" x14ac:dyDescent="0.25">
      <c r="A76" s="2"/>
      <c r="B76" s="2"/>
      <c r="C76" s="16" t="s">
        <v>222</v>
      </c>
      <c r="D76" s="4" t="s">
        <v>88</v>
      </c>
      <c r="E76" s="4" t="s">
        <v>120</v>
      </c>
      <c r="F76" s="2">
        <v>810499</v>
      </c>
      <c r="G76" s="2" t="s">
        <v>73</v>
      </c>
      <c r="H76" s="10" t="s">
        <v>204</v>
      </c>
      <c r="I76" s="2" t="s">
        <v>219</v>
      </c>
      <c r="J76" s="11">
        <v>4</v>
      </c>
      <c r="K76" s="11">
        <v>128</v>
      </c>
      <c r="L76" s="8">
        <v>10602</v>
      </c>
      <c r="M76" s="12">
        <v>0.19350000000000001</v>
      </c>
      <c r="N76" s="22">
        <f t="shared" si="1"/>
        <v>2051.4870000000001</v>
      </c>
    </row>
    <row r="77" spans="1:14" ht="65.099999999999994" customHeight="1" x14ac:dyDescent="0.25">
      <c r="A77" s="2"/>
      <c r="B77" s="2"/>
      <c r="C77" s="16" t="s">
        <v>222</v>
      </c>
      <c r="D77" s="4" t="s">
        <v>88</v>
      </c>
      <c r="E77" s="4" t="s">
        <v>120</v>
      </c>
      <c r="F77" s="2">
        <v>810500</v>
      </c>
      <c r="G77" s="2" t="s">
        <v>74</v>
      </c>
      <c r="H77" s="10" t="s">
        <v>205</v>
      </c>
      <c r="I77" s="2" t="s">
        <v>219</v>
      </c>
      <c r="J77" s="11">
        <v>2</v>
      </c>
      <c r="K77" s="11">
        <v>128</v>
      </c>
      <c r="L77" s="8">
        <v>36102</v>
      </c>
      <c r="M77" s="12">
        <v>0.22389999999999999</v>
      </c>
      <c r="N77" s="22">
        <f t="shared" si="1"/>
        <v>8083.2377999999999</v>
      </c>
    </row>
    <row r="78" spans="1:14" ht="65.099999999999994" customHeight="1" x14ac:dyDescent="0.25">
      <c r="A78" s="2"/>
      <c r="B78" s="2"/>
      <c r="C78" s="16" t="s">
        <v>222</v>
      </c>
      <c r="D78" s="4" t="s">
        <v>88</v>
      </c>
      <c r="E78" s="4" t="s">
        <v>121</v>
      </c>
      <c r="F78" s="2">
        <v>810505</v>
      </c>
      <c r="G78" s="2" t="s">
        <v>75</v>
      </c>
      <c r="H78" s="10" t="s">
        <v>206</v>
      </c>
      <c r="I78" s="2" t="s">
        <v>219</v>
      </c>
      <c r="J78" s="11">
        <v>4</v>
      </c>
      <c r="K78" s="11">
        <v>72</v>
      </c>
      <c r="L78" s="8">
        <v>5914</v>
      </c>
      <c r="M78" s="12">
        <v>0.2412</v>
      </c>
      <c r="N78" s="22">
        <f t="shared" si="1"/>
        <v>1426.4567999999999</v>
      </c>
    </row>
    <row r="79" spans="1:14" ht="65.099999999999994" customHeight="1" x14ac:dyDescent="0.25">
      <c r="A79" s="2"/>
      <c r="B79" s="2"/>
      <c r="C79" s="16" t="s">
        <v>222</v>
      </c>
      <c r="D79" s="4" t="s">
        <v>88</v>
      </c>
      <c r="E79" s="4" t="s">
        <v>111</v>
      </c>
      <c r="F79" s="2">
        <v>810508</v>
      </c>
      <c r="G79" s="2" t="s">
        <v>76</v>
      </c>
      <c r="H79" s="10" t="s">
        <v>197</v>
      </c>
      <c r="I79" s="2" t="s">
        <v>219</v>
      </c>
      <c r="J79" s="11">
        <v>4</v>
      </c>
      <c r="K79" s="11">
        <v>160</v>
      </c>
      <c r="L79" s="8">
        <v>27822</v>
      </c>
      <c r="M79" s="12">
        <v>0.20549999999999999</v>
      </c>
      <c r="N79" s="22">
        <f t="shared" si="1"/>
        <v>5717.4209999999994</v>
      </c>
    </row>
    <row r="80" spans="1:14" ht="65.099999999999994" customHeight="1" x14ac:dyDescent="0.25">
      <c r="A80" s="2"/>
      <c r="B80" s="2"/>
      <c r="C80" s="16" t="s">
        <v>222</v>
      </c>
      <c r="D80" s="4" t="s">
        <v>88</v>
      </c>
      <c r="E80" s="4" t="s">
        <v>111</v>
      </c>
      <c r="F80" s="2">
        <v>810511</v>
      </c>
      <c r="G80" s="2" t="s">
        <v>77</v>
      </c>
      <c r="H80" s="10" t="s">
        <v>198</v>
      </c>
      <c r="I80" s="2" t="s">
        <v>219</v>
      </c>
      <c r="J80" s="11">
        <v>4</v>
      </c>
      <c r="K80" s="11">
        <v>192</v>
      </c>
      <c r="L80" s="8">
        <v>25440</v>
      </c>
      <c r="M80" s="12">
        <v>0.13239999999999999</v>
      </c>
      <c r="N80" s="22">
        <f t="shared" si="1"/>
        <v>3368.2559999999999</v>
      </c>
    </row>
    <row r="81" spans="1:14" ht="65.099999999999994" customHeight="1" x14ac:dyDescent="0.25">
      <c r="A81" s="2"/>
      <c r="B81" s="2"/>
      <c r="C81" s="16" t="s">
        <v>222</v>
      </c>
      <c r="D81" s="4" t="s">
        <v>88</v>
      </c>
      <c r="E81" s="4" t="s">
        <v>111</v>
      </c>
      <c r="F81" s="2">
        <v>810513</v>
      </c>
      <c r="G81" s="2" t="s">
        <v>78</v>
      </c>
      <c r="H81" s="10" t="s">
        <v>199</v>
      </c>
      <c r="I81" s="2" t="s">
        <v>219</v>
      </c>
      <c r="J81" s="11">
        <v>2</v>
      </c>
      <c r="K81" s="11">
        <v>160</v>
      </c>
      <c r="L81" s="8">
        <v>15356</v>
      </c>
      <c r="M81" s="12">
        <v>0.13089999999999999</v>
      </c>
      <c r="N81" s="22">
        <f t="shared" si="1"/>
        <v>2010.1003999999998</v>
      </c>
    </row>
    <row r="82" spans="1:14" ht="65.099999999999994" customHeight="1" x14ac:dyDescent="0.25">
      <c r="A82" s="2"/>
      <c r="B82" s="2"/>
      <c r="C82" s="16"/>
      <c r="D82" s="4" t="s">
        <v>88</v>
      </c>
      <c r="E82" s="4" t="s">
        <v>120</v>
      </c>
      <c r="F82" s="2">
        <v>810517</v>
      </c>
      <c r="G82" s="2" t="s">
        <v>79</v>
      </c>
      <c r="H82" s="10" t="s">
        <v>207</v>
      </c>
      <c r="I82" s="2" t="s">
        <v>219</v>
      </c>
      <c r="J82" s="11">
        <v>4</v>
      </c>
      <c r="K82" s="11">
        <v>100</v>
      </c>
      <c r="L82" s="8">
        <v>13060</v>
      </c>
      <c r="M82" s="12">
        <v>0.21390000000000001</v>
      </c>
      <c r="N82" s="22">
        <f t="shared" si="1"/>
        <v>2793.5340000000001</v>
      </c>
    </row>
    <row r="83" spans="1:14" ht="65.099999999999994" customHeight="1" x14ac:dyDescent="0.25">
      <c r="A83" s="2"/>
      <c r="B83" s="2"/>
      <c r="C83" s="16" t="s">
        <v>222</v>
      </c>
      <c r="D83" s="4" t="s">
        <v>92</v>
      </c>
      <c r="E83" s="4" t="s">
        <v>91</v>
      </c>
      <c r="F83" s="2">
        <v>103118</v>
      </c>
      <c r="G83" s="2" t="s">
        <v>3</v>
      </c>
      <c r="H83" s="10" t="s">
        <v>125</v>
      </c>
      <c r="I83" s="2" t="s">
        <v>213</v>
      </c>
      <c r="J83" s="11">
        <v>10</v>
      </c>
      <c r="K83" s="11">
        <v>180</v>
      </c>
      <c r="L83" s="8">
        <v>32517</v>
      </c>
      <c r="M83" s="12">
        <v>1.7497</v>
      </c>
      <c r="N83" s="22">
        <f t="shared" si="1"/>
        <v>56894.994899999998</v>
      </c>
    </row>
    <row r="84" spans="1:14" ht="65.099999999999994" customHeight="1" x14ac:dyDescent="0.25">
      <c r="A84" s="2"/>
      <c r="B84" s="2"/>
      <c r="C84" s="16" t="s">
        <v>222</v>
      </c>
      <c r="D84" s="4" t="s">
        <v>92</v>
      </c>
      <c r="E84" s="4" t="s">
        <v>91</v>
      </c>
      <c r="F84" s="2">
        <v>103113</v>
      </c>
      <c r="G84" s="2" t="s">
        <v>1</v>
      </c>
      <c r="H84" s="10" t="s">
        <v>208</v>
      </c>
      <c r="I84" s="2" t="s">
        <v>212</v>
      </c>
      <c r="J84" s="11">
        <v>12</v>
      </c>
      <c r="K84" s="11">
        <v>804</v>
      </c>
      <c r="L84" s="8">
        <v>1</v>
      </c>
      <c r="M84" s="12">
        <v>1.2081</v>
      </c>
      <c r="N84" s="22">
        <f t="shared" si="1"/>
        <v>1.2081</v>
      </c>
    </row>
    <row r="85" spans="1:14" ht="65.099999999999994" customHeight="1" x14ac:dyDescent="0.25">
      <c r="A85" s="2"/>
      <c r="B85" s="2"/>
      <c r="C85" s="16" t="s">
        <v>222</v>
      </c>
      <c r="D85" s="4" t="s">
        <v>92</v>
      </c>
      <c r="E85" s="4" t="s">
        <v>91</v>
      </c>
      <c r="F85" s="2">
        <v>103114</v>
      </c>
      <c r="G85" s="2" t="s">
        <v>2</v>
      </c>
      <c r="H85" s="10" t="s">
        <v>209</v>
      </c>
      <c r="I85" s="2" t="s">
        <v>212</v>
      </c>
      <c r="J85" s="11">
        <v>12</v>
      </c>
      <c r="K85" s="11">
        <v>804</v>
      </c>
      <c r="L85" s="8">
        <v>1</v>
      </c>
      <c r="M85" s="12">
        <v>1.0024</v>
      </c>
      <c r="N85" s="22">
        <f t="shared" si="1"/>
        <v>1.0024</v>
      </c>
    </row>
    <row r="86" spans="1:14" ht="65.099999999999994" customHeight="1" x14ac:dyDescent="0.25">
      <c r="A86" s="2"/>
      <c r="B86" s="2"/>
      <c r="C86" s="16" t="s">
        <v>222</v>
      </c>
      <c r="D86" s="4" t="s">
        <v>88</v>
      </c>
      <c r="E86" s="4" t="s">
        <v>100</v>
      </c>
      <c r="F86" s="2">
        <v>131826</v>
      </c>
      <c r="G86" s="2" t="s">
        <v>12</v>
      </c>
      <c r="H86" s="10" t="s">
        <v>146</v>
      </c>
      <c r="I86" s="2" t="s">
        <v>215</v>
      </c>
      <c r="J86" s="11">
        <v>100</v>
      </c>
      <c r="K86" s="11">
        <v>1000</v>
      </c>
      <c r="L86" s="8">
        <v>5900</v>
      </c>
      <c r="M86" s="12">
        <v>0.13</v>
      </c>
      <c r="N86" s="22">
        <f t="shared" si="1"/>
        <v>767</v>
      </c>
    </row>
    <row r="87" spans="1:14" ht="65.099999999999994" customHeight="1" x14ac:dyDescent="0.25">
      <c r="A87" s="2"/>
      <c r="B87" s="2"/>
      <c r="C87" s="16" t="s">
        <v>222</v>
      </c>
      <c r="D87" s="4" t="s">
        <v>88</v>
      </c>
      <c r="E87" s="4" t="s">
        <v>101</v>
      </c>
      <c r="F87" s="2">
        <v>132650</v>
      </c>
      <c r="G87" s="2" t="s">
        <v>14</v>
      </c>
      <c r="H87" s="10" t="s">
        <v>141</v>
      </c>
      <c r="I87" s="2" t="s">
        <v>215</v>
      </c>
      <c r="J87" s="11">
        <v>20</v>
      </c>
      <c r="K87" s="11">
        <v>120</v>
      </c>
      <c r="L87" s="8">
        <v>9380</v>
      </c>
      <c r="M87" s="12">
        <v>0.91389999999999993</v>
      </c>
      <c r="N87" s="22">
        <f t="shared" si="1"/>
        <v>8572.3819999999996</v>
      </c>
    </row>
    <row r="88" spans="1:14" ht="65.099999999999994" customHeight="1" x14ac:dyDescent="0.25">
      <c r="A88" s="2"/>
      <c r="B88" s="2"/>
      <c r="C88" s="16" t="s">
        <v>222</v>
      </c>
      <c r="D88" s="4" t="s">
        <v>88</v>
      </c>
      <c r="E88" s="4" t="s">
        <v>102</v>
      </c>
      <c r="F88" s="2">
        <v>132688</v>
      </c>
      <c r="G88" s="2" t="s">
        <v>15</v>
      </c>
      <c r="H88" s="10" t="s">
        <v>142</v>
      </c>
      <c r="I88" s="2" t="s">
        <v>215</v>
      </c>
      <c r="J88" s="11">
        <v>25</v>
      </c>
      <c r="K88" s="11">
        <v>200</v>
      </c>
      <c r="L88" s="8">
        <v>42785</v>
      </c>
      <c r="M88" s="12">
        <v>0.4456</v>
      </c>
      <c r="N88" s="22">
        <f t="shared" si="1"/>
        <v>19064.995999999999</v>
      </c>
    </row>
    <row r="89" spans="1:14" ht="65.099999999999994" customHeight="1" x14ac:dyDescent="0.25">
      <c r="A89" s="2"/>
      <c r="B89" s="2"/>
      <c r="C89" s="16" t="s">
        <v>222</v>
      </c>
      <c r="D89" s="4" t="s">
        <v>88</v>
      </c>
      <c r="E89" s="4" t="s">
        <v>102</v>
      </c>
      <c r="F89" s="2">
        <v>132716</v>
      </c>
      <c r="G89" s="2" t="s">
        <v>16</v>
      </c>
      <c r="H89" s="10" t="s">
        <v>143</v>
      </c>
      <c r="I89" s="2" t="s">
        <v>215</v>
      </c>
      <c r="J89" s="11">
        <v>25</v>
      </c>
      <c r="K89" s="11">
        <v>200</v>
      </c>
      <c r="L89" s="8">
        <v>5875</v>
      </c>
      <c r="M89" s="12">
        <v>0.44379999999999997</v>
      </c>
      <c r="N89" s="22">
        <f t="shared" si="1"/>
        <v>2607.3249999999998</v>
      </c>
    </row>
    <row r="90" spans="1:14" ht="65.099999999999994" customHeight="1" x14ac:dyDescent="0.25">
      <c r="A90" s="2"/>
      <c r="B90" s="2"/>
      <c r="C90" s="16" t="s">
        <v>222</v>
      </c>
      <c r="D90" s="4" t="s">
        <v>88</v>
      </c>
      <c r="E90" s="4" t="s">
        <v>102</v>
      </c>
      <c r="F90" s="2">
        <v>132720</v>
      </c>
      <c r="G90" s="2" t="s">
        <v>17</v>
      </c>
      <c r="H90" s="10" t="s">
        <v>144</v>
      </c>
      <c r="I90" s="2" t="s">
        <v>215</v>
      </c>
      <c r="J90" s="11">
        <v>25</v>
      </c>
      <c r="K90" s="11">
        <v>200</v>
      </c>
      <c r="L90" s="8">
        <v>5650</v>
      </c>
      <c r="M90" s="12">
        <v>0.31139999999999995</v>
      </c>
      <c r="N90" s="22">
        <f t="shared" si="1"/>
        <v>1759.4099999999999</v>
      </c>
    </row>
    <row r="91" spans="1:14" ht="65.099999999999994" customHeight="1" x14ac:dyDescent="0.25">
      <c r="A91" s="2"/>
      <c r="B91" s="2"/>
      <c r="C91" s="16" t="s">
        <v>222</v>
      </c>
      <c r="D91" s="4" t="s">
        <v>88</v>
      </c>
      <c r="E91" s="4" t="s">
        <v>102</v>
      </c>
      <c r="F91" s="2">
        <v>132739</v>
      </c>
      <c r="G91" s="2" t="s">
        <v>18</v>
      </c>
      <c r="H91" s="10" t="s">
        <v>145</v>
      </c>
      <c r="I91" s="2" t="s">
        <v>215</v>
      </c>
      <c r="J91" s="11">
        <v>25</v>
      </c>
      <c r="K91" s="11">
        <v>100</v>
      </c>
      <c r="L91" s="8">
        <v>26200</v>
      </c>
      <c r="M91" s="12">
        <v>0.56520000000000004</v>
      </c>
      <c r="N91" s="22">
        <f t="shared" si="1"/>
        <v>14808.240000000002</v>
      </c>
    </row>
    <row r="92" spans="1:14" ht="65.099999999999994" customHeight="1" x14ac:dyDescent="0.25">
      <c r="A92" s="2"/>
      <c r="B92" s="2"/>
      <c r="C92" s="16" t="s">
        <v>222</v>
      </c>
      <c r="D92" s="4" t="s">
        <v>88</v>
      </c>
      <c r="E92" s="4" t="s">
        <v>107</v>
      </c>
      <c r="F92" s="2">
        <v>134150</v>
      </c>
      <c r="G92" s="2" t="s">
        <v>22</v>
      </c>
      <c r="H92" s="10" t="s">
        <v>140</v>
      </c>
      <c r="I92" s="2" t="s">
        <v>215</v>
      </c>
      <c r="J92" s="11">
        <v>25</v>
      </c>
      <c r="K92" s="11">
        <v>500</v>
      </c>
      <c r="L92" s="8">
        <v>28500</v>
      </c>
      <c r="M92" s="12">
        <v>0.1593</v>
      </c>
      <c r="N92" s="22">
        <f t="shared" si="1"/>
        <v>4540.05</v>
      </c>
    </row>
    <row r="93" spans="1:14" ht="65.099999999999994" customHeight="1" x14ac:dyDescent="0.25">
      <c r="A93" s="2"/>
      <c r="B93" s="2"/>
      <c r="C93" s="16" t="s">
        <v>222</v>
      </c>
      <c r="D93" s="4" t="s">
        <v>88</v>
      </c>
      <c r="E93" s="4" t="s">
        <v>106</v>
      </c>
      <c r="F93" s="2">
        <v>134316</v>
      </c>
      <c r="G93" s="2" t="s">
        <v>23</v>
      </c>
      <c r="H93" s="10" t="s">
        <v>138</v>
      </c>
      <c r="I93" s="2" t="s">
        <v>215</v>
      </c>
      <c r="J93" s="11">
        <v>25</v>
      </c>
      <c r="K93" s="11">
        <v>250</v>
      </c>
      <c r="L93" s="8">
        <v>23916</v>
      </c>
      <c r="M93" s="12">
        <v>0.35979999999999995</v>
      </c>
      <c r="N93" s="22">
        <f t="shared" si="1"/>
        <v>8604.9767999999985</v>
      </c>
    </row>
    <row r="94" spans="1:14" ht="65.099999999999994" customHeight="1" x14ac:dyDescent="0.25">
      <c r="A94" s="2"/>
      <c r="B94" s="2"/>
      <c r="C94" s="16" t="s">
        <v>222</v>
      </c>
      <c r="D94" s="4" t="s">
        <v>88</v>
      </c>
      <c r="E94" s="4" t="s">
        <v>106</v>
      </c>
      <c r="F94" s="2">
        <v>134366</v>
      </c>
      <c r="G94" s="2" t="s">
        <v>24</v>
      </c>
      <c r="H94" s="10" t="s">
        <v>139</v>
      </c>
      <c r="I94" s="2" t="s">
        <v>215</v>
      </c>
      <c r="J94" s="11">
        <v>25</v>
      </c>
      <c r="K94" s="11">
        <v>500</v>
      </c>
      <c r="L94" s="8">
        <v>9723</v>
      </c>
      <c r="M94" s="12">
        <v>0.3221</v>
      </c>
      <c r="N94" s="22">
        <f t="shared" si="1"/>
        <v>3131.7782999999999</v>
      </c>
    </row>
    <row r="95" spans="1:14" ht="65.099999999999994" customHeight="1" x14ac:dyDescent="0.25">
      <c r="A95" s="2"/>
      <c r="B95" s="2"/>
      <c r="C95" s="16" t="s">
        <v>222</v>
      </c>
      <c r="D95" s="4" t="s">
        <v>88</v>
      </c>
      <c r="E95" s="4" t="s">
        <v>105</v>
      </c>
      <c r="F95" s="2">
        <v>141680</v>
      </c>
      <c r="G95" s="2" t="s">
        <v>31</v>
      </c>
      <c r="H95" s="10" t="s">
        <v>136</v>
      </c>
      <c r="I95" s="2" t="s">
        <v>215</v>
      </c>
      <c r="J95" s="11">
        <v>50</v>
      </c>
      <c r="K95" s="11">
        <v>500</v>
      </c>
      <c r="L95" s="8">
        <v>8000</v>
      </c>
      <c r="M95" s="12">
        <v>0.18360000000000001</v>
      </c>
      <c r="N95" s="22">
        <f t="shared" si="1"/>
        <v>1468.8000000000002</v>
      </c>
    </row>
    <row r="96" spans="1:14" ht="65.099999999999994" customHeight="1" x14ac:dyDescent="0.25">
      <c r="A96" s="2"/>
      <c r="B96" s="2"/>
      <c r="C96" s="16" t="s">
        <v>222</v>
      </c>
      <c r="D96" s="4" t="s">
        <v>88</v>
      </c>
      <c r="E96" s="4" t="s">
        <v>97</v>
      </c>
      <c r="F96" s="2">
        <v>131012</v>
      </c>
      <c r="G96" s="2" t="s">
        <v>8</v>
      </c>
      <c r="H96" s="10" t="s">
        <v>153</v>
      </c>
      <c r="I96" s="2" t="s">
        <v>216</v>
      </c>
      <c r="J96" s="11">
        <v>50</v>
      </c>
      <c r="K96" s="11">
        <v>500</v>
      </c>
      <c r="L96" s="8">
        <v>4050</v>
      </c>
      <c r="M96" s="12">
        <v>0.47870000000000001</v>
      </c>
      <c r="N96" s="22">
        <f t="shared" si="1"/>
        <v>1938.7350000000001</v>
      </c>
    </row>
    <row r="97" spans="1:14" ht="65.099999999999994" customHeight="1" x14ac:dyDescent="0.25">
      <c r="A97" s="2"/>
      <c r="B97" s="2"/>
      <c r="C97" s="16" t="s">
        <v>222</v>
      </c>
      <c r="D97" s="4" t="s">
        <v>88</v>
      </c>
      <c r="E97" s="4" t="s">
        <v>98</v>
      </c>
      <c r="F97" s="2">
        <v>131498</v>
      </c>
      <c r="G97" s="2" t="s">
        <v>9</v>
      </c>
      <c r="H97" s="10" t="s">
        <v>150</v>
      </c>
      <c r="I97" s="2" t="s">
        <v>216</v>
      </c>
      <c r="J97" s="11">
        <v>50</v>
      </c>
      <c r="K97" s="11">
        <v>300</v>
      </c>
      <c r="L97" s="8">
        <v>5950</v>
      </c>
      <c r="M97" s="12">
        <v>0.38</v>
      </c>
      <c r="N97" s="22">
        <f t="shared" si="1"/>
        <v>2261</v>
      </c>
    </row>
    <row r="98" spans="1:14" ht="65.099999999999994" customHeight="1" x14ac:dyDescent="0.25">
      <c r="A98" s="2"/>
      <c r="B98" s="2"/>
      <c r="C98" s="16" t="s">
        <v>222</v>
      </c>
      <c r="D98" s="4" t="s">
        <v>88</v>
      </c>
      <c r="E98" s="4" t="s">
        <v>98</v>
      </c>
      <c r="F98" s="2">
        <v>131530</v>
      </c>
      <c r="G98" s="2" t="s">
        <v>10</v>
      </c>
      <c r="H98" s="10" t="s">
        <v>151</v>
      </c>
      <c r="I98" s="2" t="s">
        <v>216</v>
      </c>
      <c r="J98" s="11">
        <v>50</v>
      </c>
      <c r="K98" s="11">
        <v>300</v>
      </c>
      <c r="L98" s="8">
        <v>8000</v>
      </c>
      <c r="M98" s="12">
        <v>0.46</v>
      </c>
      <c r="N98" s="22">
        <f t="shared" si="1"/>
        <v>3680</v>
      </c>
    </row>
    <row r="99" spans="1:14" ht="65.099999999999994" customHeight="1" x14ac:dyDescent="0.25">
      <c r="A99" s="2"/>
      <c r="B99" s="2"/>
      <c r="C99" s="16" t="s">
        <v>222</v>
      </c>
      <c r="D99" s="4" t="s">
        <v>88</v>
      </c>
      <c r="E99" s="4" t="s">
        <v>99</v>
      </c>
      <c r="F99" s="2">
        <v>131718</v>
      </c>
      <c r="G99" s="2" t="s">
        <v>11</v>
      </c>
      <c r="H99" s="10" t="s">
        <v>161</v>
      </c>
      <c r="I99" s="2" t="s">
        <v>216</v>
      </c>
      <c r="J99" s="11">
        <v>25</v>
      </c>
      <c r="K99" s="11">
        <v>200</v>
      </c>
      <c r="L99" s="8">
        <v>10800</v>
      </c>
      <c r="M99" s="12">
        <v>0.84020000000000006</v>
      </c>
      <c r="N99" s="22">
        <f t="shared" si="1"/>
        <v>9074.16</v>
      </c>
    </row>
    <row r="100" spans="1:14" ht="65.099999999999994" customHeight="1" x14ac:dyDescent="0.25">
      <c r="A100" s="2"/>
      <c r="B100" s="2"/>
      <c r="C100" s="16" t="s">
        <v>221</v>
      </c>
      <c r="D100" s="4" t="s">
        <v>88</v>
      </c>
      <c r="E100" s="4" t="s">
        <v>103</v>
      </c>
      <c r="F100" s="2">
        <v>132962</v>
      </c>
      <c r="G100" s="2" t="s">
        <v>19</v>
      </c>
      <c r="H100" s="10" t="s">
        <v>147</v>
      </c>
      <c r="I100" s="2" t="s">
        <v>216</v>
      </c>
      <c r="J100" s="11">
        <v>0</v>
      </c>
      <c r="K100" s="11">
        <v>50</v>
      </c>
      <c r="L100" s="8">
        <v>17150</v>
      </c>
      <c r="M100" s="12">
        <v>0.60119999999999996</v>
      </c>
      <c r="N100" s="22">
        <f t="shared" si="1"/>
        <v>10310.58</v>
      </c>
    </row>
    <row r="101" spans="1:14" ht="65.099999999999994" customHeight="1" x14ac:dyDescent="0.25">
      <c r="A101" s="2"/>
      <c r="B101" s="2"/>
      <c r="C101" s="16" t="s">
        <v>222</v>
      </c>
      <c r="D101" s="4" t="s">
        <v>88</v>
      </c>
      <c r="E101" s="4" t="s">
        <v>104</v>
      </c>
      <c r="F101" s="2">
        <v>133140</v>
      </c>
      <c r="G101" s="2" t="s">
        <v>20</v>
      </c>
      <c r="H101" s="10" t="s">
        <v>158</v>
      </c>
      <c r="I101" s="2" t="s">
        <v>216</v>
      </c>
      <c r="J101" s="11">
        <v>100</v>
      </c>
      <c r="K101" s="11">
        <v>500</v>
      </c>
      <c r="L101" s="8">
        <v>7900</v>
      </c>
      <c r="M101" s="12">
        <v>0.31719999999999998</v>
      </c>
      <c r="N101" s="22">
        <f t="shared" si="1"/>
        <v>2505.8799999999997</v>
      </c>
    </row>
    <row r="102" spans="1:14" ht="65.099999999999994" customHeight="1" x14ac:dyDescent="0.25">
      <c r="A102" s="2"/>
      <c r="B102" s="2"/>
      <c r="C102" s="16" t="s">
        <v>222</v>
      </c>
      <c r="D102" s="4" t="s">
        <v>88</v>
      </c>
      <c r="E102" s="4" t="s">
        <v>97</v>
      </c>
      <c r="F102" s="2">
        <v>140394</v>
      </c>
      <c r="G102" s="2" t="s">
        <v>25</v>
      </c>
      <c r="H102" s="10" t="s">
        <v>154</v>
      </c>
      <c r="I102" s="2" t="s">
        <v>216</v>
      </c>
      <c r="J102" s="11">
        <v>20</v>
      </c>
      <c r="K102" s="11">
        <v>240</v>
      </c>
      <c r="L102" s="8">
        <v>30720</v>
      </c>
      <c r="M102" s="12">
        <v>0.34039999999999998</v>
      </c>
      <c r="N102" s="22">
        <f t="shared" si="1"/>
        <v>10457.088</v>
      </c>
    </row>
    <row r="103" spans="1:14" ht="65.099999999999994" customHeight="1" x14ac:dyDescent="0.25">
      <c r="B103" s="2"/>
      <c r="C103" s="16" t="s">
        <v>222</v>
      </c>
      <c r="D103" s="4" t="s">
        <v>88</v>
      </c>
      <c r="E103" s="4" t="s">
        <v>97</v>
      </c>
      <c r="F103" s="2">
        <v>141088</v>
      </c>
      <c r="G103" s="2" t="s">
        <v>26</v>
      </c>
      <c r="H103" s="10" t="s">
        <v>155</v>
      </c>
      <c r="I103" s="2" t="s">
        <v>216</v>
      </c>
      <c r="J103" s="11">
        <v>50</v>
      </c>
      <c r="K103" s="11">
        <v>250</v>
      </c>
      <c r="L103" s="8">
        <v>14850</v>
      </c>
      <c r="M103" s="12">
        <v>0.19339999999999999</v>
      </c>
      <c r="N103" s="22">
        <f t="shared" si="1"/>
        <v>2871.99</v>
      </c>
    </row>
    <row r="104" spans="1:14" ht="65.099999999999994" customHeight="1" x14ac:dyDescent="0.25">
      <c r="A104" s="2"/>
      <c r="B104" s="2"/>
      <c r="C104" s="16" t="s">
        <v>226</v>
      </c>
      <c r="D104" s="4" t="s">
        <v>88</v>
      </c>
      <c r="E104" s="4" t="s">
        <v>108</v>
      </c>
      <c r="F104" s="2">
        <v>141446</v>
      </c>
      <c r="G104" s="2" t="s">
        <v>27</v>
      </c>
      <c r="H104" s="10" t="s">
        <v>160</v>
      </c>
      <c r="I104" s="2" t="s">
        <v>216</v>
      </c>
      <c r="J104" s="11">
        <v>500</v>
      </c>
      <c r="K104" s="11">
        <v>2000</v>
      </c>
      <c r="L104" s="8">
        <v>5500</v>
      </c>
      <c r="M104" s="12">
        <v>0.06</v>
      </c>
      <c r="N104" s="22">
        <f t="shared" si="1"/>
        <v>330</v>
      </c>
    </row>
    <row r="105" spans="1:14" ht="65.099999999999994" customHeight="1" x14ac:dyDescent="0.25">
      <c r="A105" s="2"/>
      <c r="B105" s="2"/>
      <c r="C105" s="16" t="s">
        <v>222</v>
      </c>
      <c r="D105" s="4" t="s">
        <v>88</v>
      </c>
      <c r="E105" s="4" t="s">
        <v>98</v>
      </c>
      <c r="F105" s="2">
        <v>141524</v>
      </c>
      <c r="G105" s="2" t="s">
        <v>28</v>
      </c>
      <c r="H105" s="10" t="s">
        <v>152</v>
      </c>
      <c r="I105" s="2" t="s">
        <v>216</v>
      </c>
      <c r="J105" s="11">
        <v>144</v>
      </c>
      <c r="K105" s="11">
        <v>3456</v>
      </c>
      <c r="L105" s="8">
        <v>22320</v>
      </c>
      <c r="M105" s="12">
        <v>0.1</v>
      </c>
      <c r="N105" s="22">
        <f t="shared" si="1"/>
        <v>2232</v>
      </c>
    </row>
    <row r="106" spans="1:14" ht="65.099999999999994" customHeight="1" x14ac:dyDescent="0.25">
      <c r="A106" s="2"/>
      <c r="B106" s="2"/>
      <c r="C106" s="16" t="s">
        <v>223</v>
      </c>
      <c r="D106" s="4" t="s">
        <v>88</v>
      </c>
      <c r="E106" s="4" t="s">
        <v>109</v>
      </c>
      <c r="F106" s="2">
        <v>141606</v>
      </c>
      <c r="G106" s="2" t="s">
        <v>29</v>
      </c>
      <c r="H106" s="10" t="s">
        <v>148</v>
      </c>
      <c r="I106" s="2" t="s">
        <v>216</v>
      </c>
      <c r="J106" s="11">
        <v>12</v>
      </c>
      <c r="K106" s="11">
        <v>360</v>
      </c>
      <c r="L106" s="8">
        <v>7776</v>
      </c>
      <c r="M106" s="12">
        <v>0.255</v>
      </c>
      <c r="N106" s="22">
        <f t="shared" si="1"/>
        <v>1982.88</v>
      </c>
    </row>
    <row r="107" spans="1:14" ht="65.099999999999994" customHeight="1" x14ac:dyDescent="0.25">
      <c r="A107" s="2"/>
      <c r="B107" s="2"/>
      <c r="C107" s="16" t="s">
        <v>223</v>
      </c>
      <c r="D107" s="4" t="s">
        <v>88</v>
      </c>
      <c r="E107" s="4" t="s">
        <v>109</v>
      </c>
      <c r="F107" s="2">
        <v>141608</v>
      </c>
      <c r="G107" s="2" t="s">
        <v>30</v>
      </c>
      <c r="H107" s="10" t="s">
        <v>149</v>
      </c>
      <c r="I107" s="2" t="s">
        <v>216</v>
      </c>
      <c r="J107" s="11">
        <v>12</v>
      </c>
      <c r="K107" s="11">
        <v>288</v>
      </c>
      <c r="L107" s="8">
        <v>15876</v>
      </c>
      <c r="M107" s="12">
        <v>0.192</v>
      </c>
      <c r="N107" s="22">
        <f t="shared" si="1"/>
        <v>3048.192</v>
      </c>
    </row>
    <row r="108" spans="1:14" ht="55.15" customHeight="1" x14ac:dyDescent="0.25"/>
    <row r="109" spans="1:14" ht="55.15" customHeight="1" x14ac:dyDescent="0.25"/>
  </sheetData>
  <autoFilter ref="D3:M107" xr:uid="{F6EAE5BF-BC86-4264-9B80-D89367CC0399}"/>
  <mergeCells count="2">
    <mergeCell ref="A1:B1"/>
    <mergeCell ref="C1:N1"/>
  </mergeCells>
  <printOptions horizontalCentered="1"/>
  <pageMargins left="0.2" right="0.2" top="0.25" bottom="0.25" header="0.8" footer="0.55000000000000004"/>
  <pageSetup scale="58" fitToHeight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E408-BE50-4E56-8249-34C8F011488B}">
  <sheetPr>
    <pageSetUpPr fitToPage="1"/>
  </sheetPr>
  <dimension ref="A1:R180"/>
  <sheetViews>
    <sheetView workbookViewId="0">
      <pane ySplit="3" topLeftCell="A161" activePane="bottomLeft" state="frozen"/>
      <selection pane="bottomLeft" sqref="A1:Q1"/>
    </sheetView>
  </sheetViews>
  <sheetFormatPr defaultColWidth="8.7109375" defaultRowHeight="12.75" x14ac:dyDescent="0.25"/>
  <cols>
    <col min="1" max="1" width="15.85546875" style="29" customWidth="1"/>
    <col min="2" max="2" width="21.140625" style="29" customWidth="1"/>
    <col min="3" max="3" width="3.85546875" style="27" hidden="1" customWidth="1"/>
    <col min="4" max="4" width="10.28515625" style="27" customWidth="1"/>
    <col min="5" max="5" width="10.140625" style="27" customWidth="1"/>
    <col min="6" max="6" width="14" style="27" bestFit="1" customWidth="1"/>
    <col min="7" max="7" width="30.85546875" style="27" bestFit="1" customWidth="1"/>
    <col min="8" max="8" width="25.7109375" style="27" customWidth="1"/>
    <col min="9" max="9" width="12.28515625" style="27" bestFit="1" customWidth="1"/>
    <col min="10" max="10" width="11.140625" style="30" customWidth="1"/>
    <col min="11" max="11" width="12.85546875" style="27" customWidth="1"/>
    <col min="12" max="12" width="14.140625" style="27" bestFit="1" customWidth="1"/>
    <col min="13" max="13" width="13.5703125" style="27" customWidth="1"/>
    <col min="14" max="14" width="8.85546875" style="27" bestFit="1" customWidth="1"/>
    <col min="15" max="15" width="16" style="53" customWidth="1"/>
    <col min="16" max="16" width="11.140625" style="53" bestFit="1" customWidth="1"/>
    <col min="17" max="17" width="14.42578125" style="27" bestFit="1" customWidth="1"/>
    <col min="18" max="21" width="8.7109375" style="27"/>
    <col min="22" max="22" width="1.42578125" style="27" bestFit="1" customWidth="1"/>
    <col min="23" max="16384" width="8.7109375" style="27"/>
  </cols>
  <sheetData>
    <row r="1" spans="1:17" ht="35.25" customHeight="1" x14ac:dyDescent="0.25">
      <c r="A1" s="59" t="s">
        <v>665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</row>
    <row r="2" spans="1:17" x14ac:dyDescent="0.25">
      <c r="A2" s="28"/>
      <c r="O2" s="31"/>
      <c r="P2" s="31"/>
      <c r="Q2" s="32" t="s">
        <v>307</v>
      </c>
    </row>
    <row r="3" spans="1:17" s="38" customFormat="1" ht="36" x14ac:dyDescent="0.25">
      <c r="A3" s="33" t="s">
        <v>308</v>
      </c>
      <c r="B3" s="33" t="s">
        <v>309</v>
      </c>
      <c r="C3" s="34" t="s">
        <v>310</v>
      </c>
      <c r="D3" s="34" t="s">
        <v>311</v>
      </c>
      <c r="E3" s="34" t="s">
        <v>312</v>
      </c>
      <c r="F3" s="34" t="s">
        <v>313</v>
      </c>
      <c r="G3" s="34" t="s">
        <v>87</v>
      </c>
      <c r="H3" s="34" t="s">
        <v>298</v>
      </c>
      <c r="I3" s="34" t="s">
        <v>123</v>
      </c>
      <c r="J3" s="35" t="s">
        <v>314</v>
      </c>
      <c r="K3" s="34" t="s">
        <v>315</v>
      </c>
      <c r="L3" s="34" t="s">
        <v>316</v>
      </c>
      <c r="M3" s="34" t="s">
        <v>317</v>
      </c>
      <c r="N3" s="34" t="s">
        <v>318</v>
      </c>
      <c r="O3" s="36" t="s">
        <v>319</v>
      </c>
      <c r="P3" s="36" t="s">
        <v>320</v>
      </c>
      <c r="Q3" s="37" t="s">
        <v>321</v>
      </c>
    </row>
    <row r="4" spans="1:17" ht="90" customHeight="1" x14ac:dyDescent="0.25">
      <c r="A4" s="39" t="s">
        <v>322</v>
      </c>
      <c r="B4" s="39" t="s">
        <v>284</v>
      </c>
      <c r="C4" s="40">
        <v>291</v>
      </c>
      <c r="D4" s="40">
        <v>74238</v>
      </c>
      <c r="E4" s="40">
        <v>335200</v>
      </c>
      <c r="F4" s="40" t="s">
        <v>285</v>
      </c>
      <c r="G4" s="40" t="s">
        <v>286</v>
      </c>
      <c r="I4" s="40" t="s">
        <v>214</v>
      </c>
      <c r="J4" s="41">
        <v>840</v>
      </c>
      <c r="K4" s="40" t="s">
        <v>287</v>
      </c>
      <c r="L4" s="40" t="s">
        <v>323</v>
      </c>
      <c r="M4" s="40">
        <v>120</v>
      </c>
      <c r="N4" s="40">
        <v>2400</v>
      </c>
      <c r="O4" s="42">
        <v>1.4000999999999999</v>
      </c>
      <c r="P4" s="42">
        <f t="shared" ref="P4:P10" si="0">J4*O4</f>
        <v>1176.0839999999998</v>
      </c>
      <c r="Q4" s="40" t="s">
        <v>324</v>
      </c>
    </row>
    <row r="5" spans="1:17" ht="90" customHeight="1" x14ac:dyDescent="0.25">
      <c r="A5" s="39" t="s">
        <v>322</v>
      </c>
      <c r="B5" s="39" t="s">
        <v>280</v>
      </c>
      <c r="C5" s="40">
        <v>292</v>
      </c>
      <c r="D5" s="40">
        <v>74238</v>
      </c>
      <c r="E5" s="40">
        <v>156096</v>
      </c>
      <c r="F5" s="40" t="s">
        <v>281</v>
      </c>
      <c r="G5" s="40" t="s">
        <v>282</v>
      </c>
      <c r="H5" s="40"/>
      <c r="I5" s="40" t="s">
        <v>263</v>
      </c>
      <c r="J5" s="41">
        <v>4</v>
      </c>
      <c r="K5" s="40" t="s">
        <v>283</v>
      </c>
      <c r="L5" s="40" t="s">
        <v>325</v>
      </c>
      <c r="M5" s="40">
        <v>144</v>
      </c>
      <c r="N5" s="40">
        <v>3024</v>
      </c>
      <c r="O5" s="42">
        <v>0.81620000000000004</v>
      </c>
      <c r="P5" s="42">
        <f t="shared" si="0"/>
        <v>3.2648000000000001</v>
      </c>
      <c r="Q5" s="40" t="s">
        <v>324</v>
      </c>
    </row>
    <row r="6" spans="1:17" ht="90" customHeight="1" x14ac:dyDescent="0.25">
      <c r="A6" s="39" t="s">
        <v>322</v>
      </c>
      <c r="B6" s="39" t="s">
        <v>326</v>
      </c>
      <c r="C6" s="40">
        <v>293</v>
      </c>
      <c r="D6" s="40">
        <v>74238</v>
      </c>
      <c r="E6" s="40">
        <v>314920</v>
      </c>
      <c r="F6" s="40" t="s">
        <v>327</v>
      </c>
      <c r="G6" s="40" t="s">
        <v>328</v>
      </c>
      <c r="I6" s="40" t="s">
        <v>214</v>
      </c>
      <c r="J6" s="41">
        <v>122</v>
      </c>
      <c r="K6" s="40" t="s">
        <v>329</v>
      </c>
      <c r="L6" s="40" t="s">
        <v>330</v>
      </c>
      <c r="M6" s="40">
        <v>100</v>
      </c>
      <c r="N6" s="40">
        <v>1800</v>
      </c>
      <c r="O6" s="42">
        <v>0.2281</v>
      </c>
      <c r="P6" s="42">
        <f t="shared" si="0"/>
        <v>27.828199999999999</v>
      </c>
      <c r="Q6" s="40" t="s">
        <v>324</v>
      </c>
    </row>
    <row r="7" spans="1:17" ht="90" customHeight="1" x14ac:dyDescent="0.25">
      <c r="A7" s="39" t="s">
        <v>331</v>
      </c>
      <c r="B7" s="39" t="s">
        <v>290</v>
      </c>
      <c r="C7" s="40">
        <v>295</v>
      </c>
      <c r="D7" s="40">
        <v>74238</v>
      </c>
      <c r="E7" s="40">
        <v>182664</v>
      </c>
      <c r="F7" s="40" t="s">
        <v>291</v>
      </c>
      <c r="G7" s="40" t="s">
        <v>292</v>
      </c>
      <c r="H7" s="40"/>
      <c r="I7" s="40" t="s">
        <v>212</v>
      </c>
      <c r="J7" s="41">
        <v>64</v>
      </c>
      <c r="K7" s="40" t="s">
        <v>295</v>
      </c>
      <c r="L7" s="40" t="s">
        <v>332</v>
      </c>
      <c r="M7" s="40">
        <v>72</v>
      </c>
      <c r="N7" s="40">
        <v>5184</v>
      </c>
      <c r="O7" s="42">
        <v>0.39069999999999999</v>
      </c>
      <c r="P7" s="42">
        <f t="shared" si="0"/>
        <v>25.004799999999999</v>
      </c>
      <c r="Q7" s="40" t="s">
        <v>324</v>
      </c>
    </row>
    <row r="8" spans="1:17" ht="90" customHeight="1" x14ac:dyDescent="0.25">
      <c r="A8" s="39" t="s">
        <v>333</v>
      </c>
      <c r="B8" s="39" t="s">
        <v>334</v>
      </c>
      <c r="C8" s="40">
        <v>296</v>
      </c>
      <c r="D8" s="40">
        <v>74238</v>
      </c>
      <c r="E8" s="40">
        <v>156385</v>
      </c>
      <c r="F8" s="40" t="s">
        <v>335</v>
      </c>
      <c r="G8" s="40" t="s">
        <v>336</v>
      </c>
      <c r="I8" s="40" t="s">
        <v>263</v>
      </c>
      <c r="J8" s="41">
        <v>50</v>
      </c>
      <c r="K8" s="40" t="s">
        <v>337</v>
      </c>
      <c r="L8" s="40" t="s">
        <v>338</v>
      </c>
      <c r="M8" s="40">
        <v>144</v>
      </c>
      <c r="N8" s="40">
        <v>7776</v>
      </c>
      <c r="O8" s="42">
        <v>0.61060000000000003</v>
      </c>
      <c r="P8" s="42">
        <f t="shared" si="0"/>
        <v>30.53</v>
      </c>
      <c r="Q8" s="40" t="s">
        <v>324</v>
      </c>
    </row>
    <row r="9" spans="1:17" ht="90" customHeight="1" x14ac:dyDescent="0.25">
      <c r="A9" s="39" t="s">
        <v>322</v>
      </c>
      <c r="B9" s="39" t="s">
        <v>113</v>
      </c>
      <c r="C9" s="40">
        <v>297</v>
      </c>
      <c r="D9" s="40">
        <v>74238</v>
      </c>
      <c r="E9" s="40">
        <v>317400</v>
      </c>
      <c r="F9" s="40" t="s">
        <v>339</v>
      </c>
      <c r="G9" s="40" t="s">
        <v>340</v>
      </c>
      <c r="H9" s="40"/>
      <c r="I9" s="40" t="s">
        <v>214</v>
      </c>
      <c r="J9" s="41">
        <v>9</v>
      </c>
      <c r="K9" s="40" t="s">
        <v>341</v>
      </c>
      <c r="L9" s="40" t="s">
        <v>342</v>
      </c>
      <c r="M9" s="40">
        <v>500</v>
      </c>
      <c r="N9" s="40">
        <v>56000</v>
      </c>
      <c r="O9" s="42">
        <v>2.9100000000000001E-2</v>
      </c>
      <c r="P9" s="42">
        <f t="shared" si="0"/>
        <v>0.26190000000000002</v>
      </c>
      <c r="Q9" s="40" t="s">
        <v>324</v>
      </c>
    </row>
    <row r="10" spans="1:17" ht="90" customHeight="1" x14ac:dyDescent="0.25">
      <c r="A10" s="39" t="s">
        <v>322</v>
      </c>
      <c r="B10" s="39" t="s">
        <v>343</v>
      </c>
      <c r="C10" s="40">
        <v>298</v>
      </c>
      <c r="D10" s="40">
        <v>74238</v>
      </c>
      <c r="E10" s="40">
        <v>312440</v>
      </c>
      <c r="F10" s="40" t="s">
        <v>344</v>
      </c>
      <c r="G10" s="40" t="s">
        <v>345</v>
      </c>
      <c r="H10" s="40"/>
      <c r="I10" s="40" t="s">
        <v>214</v>
      </c>
      <c r="J10" s="41">
        <v>5500</v>
      </c>
      <c r="K10" s="40" t="s">
        <v>346</v>
      </c>
      <c r="L10" s="40" t="s">
        <v>347</v>
      </c>
      <c r="M10" s="40">
        <v>20000</v>
      </c>
      <c r="N10" s="40">
        <v>600000</v>
      </c>
      <c r="O10" s="42">
        <v>1.2699999999999999E-2</v>
      </c>
      <c r="P10" s="42">
        <f t="shared" si="0"/>
        <v>69.849999999999994</v>
      </c>
      <c r="Q10" s="40" t="s">
        <v>324</v>
      </c>
    </row>
    <row r="11" spans="1:17" ht="38.25" x14ac:dyDescent="0.25">
      <c r="A11" s="28"/>
      <c r="J11" s="41">
        <f>SUM(J4:J10)</f>
        <v>6589</v>
      </c>
      <c r="M11" s="43" t="s">
        <v>348</v>
      </c>
      <c r="N11" s="43"/>
      <c r="O11" s="44" t="s">
        <v>349</v>
      </c>
      <c r="P11" s="45">
        <f>SUM(P4:P10)</f>
        <v>1332.8236999999995</v>
      </c>
      <c r="Q11" s="40"/>
    </row>
    <row r="12" spans="1:17" x14ac:dyDescent="0.25">
      <c r="A12" s="28"/>
      <c r="O12" s="31"/>
      <c r="P12" s="31"/>
      <c r="Q12" s="46"/>
    </row>
    <row r="13" spans="1:17" ht="90" customHeight="1" x14ac:dyDescent="0.25">
      <c r="A13" s="39" t="s">
        <v>322</v>
      </c>
      <c r="B13" s="39" t="s">
        <v>280</v>
      </c>
      <c r="C13" s="40">
        <v>281</v>
      </c>
      <c r="D13" s="40">
        <v>74241</v>
      </c>
      <c r="E13" s="40">
        <v>156096</v>
      </c>
      <c r="F13" s="40" t="s">
        <v>281</v>
      </c>
      <c r="G13" s="40" t="s">
        <v>282</v>
      </c>
      <c r="H13" s="40"/>
      <c r="I13" s="40" t="s">
        <v>263</v>
      </c>
      <c r="J13" s="41">
        <v>135</v>
      </c>
      <c r="K13" s="40" t="s">
        <v>283</v>
      </c>
      <c r="L13" s="40" t="s">
        <v>325</v>
      </c>
      <c r="M13" s="40">
        <v>144</v>
      </c>
      <c r="N13" s="40">
        <v>3024</v>
      </c>
      <c r="O13" s="42">
        <v>0.81620000000000004</v>
      </c>
      <c r="P13" s="42">
        <f t="shared" ref="P13:P18" si="1">J13*O13</f>
        <v>110.18700000000001</v>
      </c>
      <c r="Q13" s="40" t="s">
        <v>324</v>
      </c>
    </row>
    <row r="14" spans="1:17" ht="90" customHeight="1" x14ac:dyDescent="0.25">
      <c r="A14" s="39" t="s">
        <v>331</v>
      </c>
      <c r="B14" s="39" t="s">
        <v>290</v>
      </c>
      <c r="C14" s="40">
        <v>283</v>
      </c>
      <c r="D14" s="40">
        <v>74241</v>
      </c>
      <c r="E14" s="40">
        <v>182664</v>
      </c>
      <c r="F14" s="40" t="s">
        <v>291</v>
      </c>
      <c r="G14" s="40" t="s">
        <v>292</v>
      </c>
      <c r="I14" s="40" t="s">
        <v>212</v>
      </c>
      <c r="J14" s="41">
        <v>48</v>
      </c>
      <c r="K14" s="40" t="s">
        <v>295</v>
      </c>
      <c r="L14" s="40" t="s">
        <v>332</v>
      </c>
      <c r="M14" s="40">
        <v>72</v>
      </c>
      <c r="N14" s="40">
        <v>5184</v>
      </c>
      <c r="O14" s="42">
        <v>0.39069999999999999</v>
      </c>
      <c r="P14" s="42">
        <f t="shared" si="1"/>
        <v>18.753599999999999</v>
      </c>
      <c r="Q14" s="40" t="s">
        <v>324</v>
      </c>
    </row>
    <row r="15" spans="1:17" ht="90" customHeight="1" x14ac:dyDescent="0.25">
      <c r="A15" s="39" t="s">
        <v>333</v>
      </c>
      <c r="B15" s="39" t="s">
        <v>334</v>
      </c>
      <c r="C15" s="40">
        <v>284</v>
      </c>
      <c r="D15" s="40">
        <v>74241</v>
      </c>
      <c r="E15" s="40">
        <v>156385</v>
      </c>
      <c r="F15" s="40" t="s">
        <v>335</v>
      </c>
      <c r="G15" s="40" t="s">
        <v>336</v>
      </c>
      <c r="H15" s="40"/>
      <c r="I15" s="40" t="s">
        <v>263</v>
      </c>
      <c r="J15" s="41">
        <v>19</v>
      </c>
      <c r="K15" s="40" t="s">
        <v>337</v>
      </c>
      <c r="L15" s="40" t="s">
        <v>338</v>
      </c>
      <c r="M15" s="40">
        <v>144</v>
      </c>
      <c r="N15" s="40">
        <v>7776</v>
      </c>
      <c r="O15" s="42">
        <v>0.61060000000000003</v>
      </c>
      <c r="P15" s="42">
        <f t="shared" si="1"/>
        <v>11.6014</v>
      </c>
      <c r="Q15" s="40" t="s">
        <v>324</v>
      </c>
    </row>
    <row r="16" spans="1:17" ht="90" customHeight="1" x14ac:dyDescent="0.25">
      <c r="A16" s="39" t="s">
        <v>322</v>
      </c>
      <c r="B16" s="39" t="s">
        <v>113</v>
      </c>
      <c r="C16" s="40">
        <v>286</v>
      </c>
      <c r="D16" s="40">
        <v>74241</v>
      </c>
      <c r="E16" s="40">
        <v>317400</v>
      </c>
      <c r="F16" s="40" t="s">
        <v>339</v>
      </c>
      <c r="G16" s="40" t="s">
        <v>340</v>
      </c>
      <c r="H16" s="40"/>
      <c r="I16" s="40" t="s">
        <v>214</v>
      </c>
      <c r="J16" s="41">
        <v>458</v>
      </c>
      <c r="K16" s="40" t="s">
        <v>341</v>
      </c>
      <c r="L16" s="40" t="s">
        <v>342</v>
      </c>
      <c r="M16" s="40">
        <v>500</v>
      </c>
      <c r="N16" s="40">
        <v>56000</v>
      </c>
      <c r="O16" s="42">
        <v>2.9100000000000001E-2</v>
      </c>
      <c r="P16" s="42">
        <f t="shared" si="1"/>
        <v>13.3278</v>
      </c>
      <c r="Q16" s="40" t="s">
        <v>324</v>
      </c>
    </row>
    <row r="17" spans="1:17" ht="90" customHeight="1" x14ac:dyDescent="0.25">
      <c r="A17" s="39" t="s">
        <v>322</v>
      </c>
      <c r="B17" s="39" t="s">
        <v>350</v>
      </c>
      <c r="C17" s="40">
        <v>287</v>
      </c>
      <c r="D17" s="40">
        <v>74241</v>
      </c>
      <c r="E17" s="40">
        <v>319230</v>
      </c>
      <c r="F17" s="40" t="s">
        <v>351</v>
      </c>
      <c r="G17" s="40" t="s">
        <v>352</v>
      </c>
      <c r="H17" s="40"/>
      <c r="I17" s="40" t="s">
        <v>214</v>
      </c>
      <c r="J17" s="41">
        <v>179</v>
      </c>
      <c r="K17" s="40" t="s">
        <v>353</v>
      </c>
      <c r="L17" s="40" t="s">
        <v>354</v>
      </c>
      <c r="M17" s="40">
        <v>864</v>
      </c>
      <c r="N17" s="40">
        <v>86400</v>
      </c>
      <c r="O17" s="42">
        <v>3.7199999999999997E-2</v>
      </c>
      <c r="P17" s="42">
        <f t="shared" si="1"/>
        <v>6.6587999999999994</v>
      </c>
      <c r="Q17" s="40" t="s">
        <v>324</v>
      </c>
    </row>
    <row r="18" spans="1:17" ht="90" customHeight="1" x14ac:dyDescent="0.25">
      <c r="A18" s="39" t="s">
        <v>322</v>
      </c>
      <c r="B18" s="39" t="s">
        <v>280</v>
      </c>
      <c r="C18" s="40">
        <v>289</v>
      </c>
      <c r="D18" s="40">
        <v>74241</v>
      </c>
      <c r="E18" s="40">
        <v>312190</v>
      </c>
      <c r="F18" s="40" t="s">
        <v>355</v>
      </c>
      <c r="G18" s="40" t="s">
        <v>356</v>
      </c>
      <c r="H18" s="40"/>
      <c r="I18" s="40" t="s">
        <v>214</v>
      </c>
      <c r="J18" s="41">
        <v>504</v>
      </c>
      <c r="K18" s="40" t="s">
        <v>357</v>
      </c>
      <c r="L18" s="40" t="s">
        <v>358</v>
      </c>
      <c r="M18" s="40">
        <v>6000</v>
      </c>
      <c r="N18" s="40">
        <v>216000</v>
      </c>
      <c r="O18" s="42">
        <v>2.5700000000000001E-2</v>
      </c>
      <c r="P18" s="42">
        <f t="shared" si="1"/>
        <v>12.9528</v>
      </c>
      <c r="Q18" s="40" t="s">
        <v>324</v>
      </c>
    </row>
    <row r="19" spans="1:17" ht="38.25" x14ac:dyDescent="0.25">
      <c r="A19" s="28"/>
      <c r="J19" s="41">
        <f>SUM(J13:J18)</f>
        <v>1343</v>
      </c>
      <c r="M19" s="47" t="s">
        <v>359</v>
      </c>
      <c r="N19" s="47"/>
      <c r="O19" s="44" t="s">
        <v>349</v>
      </c>
      <c r="P19" s="48">
        <f>SUM(P13:P18)</f>
        <v>173.48140000000004</v>
      </c>
      <c r="Q19" s="46"/>
    </row>
    <row r="20" spans="1:17" x14ac:dyDescent="0.25">
      <c r="A20" s="28"/>
      <c r="O20" s="31"/>
      <c r="P20" s="31"/>
      <c r="Q20" s="46"/>
    </row>
    <row r="21" spans="1:17" ht="90" customHeight="1" x14ac:dyDescent="0.25">
      <c r="A21" s="39" t="s">
        <v>322</v>
      </c>
      <c r="B21" s="39" t="s">
        <v>360</v>
      </c>
      <c r="C21" s="40">
        <v>277</v>
      </c>
      <c r="D21" s="40">
        <v>74242</v>
      </c>
      <c r="E21" s="40">
        <v>333180</v>
      </c>
      <c r="F21" s="40" t="s">
        <v>361</v>
      </c>
      <c r="G21" s="40" t="s">
        <v>362</v>
      </c>
      <c r="H21" s="40"/>
      <c r="I21" s="40" t="s">
        <v>214</v>
      </c>
      <c r="J21" s="41">
        <v>28756</v>
      </c>
      <c r="K21" s="40" t="s">
        <v>363</v>
      </c>
      <c r="L21" s="40" t="s">
        <v>364</v>
      </c>
      <c r="M21" s="40">
        <v>240</v>
      </c>
      <c r="N21" s="40">
        <v>20160</v>
      </c>
      <c r="O21" s="42">
        <v>7.2300000000000003E-2</v>
      </c>
      <c r="P21" s="42">
        <f>J21*O21</f>
        <v>2079.0588000000002</v>
      </c>
      <c r="Q21" s="40" t="s">
        <v>324</v>
      </c>
    </row>
    <row r="22" spans="1:17" ht="90" customHeight="1" x14ac:dyDescent="0.25">
      <c r="A22" s="39" t="s">
        <v>333</v>
      </c>
      <c r="B22" s="39" t="s">
        <v>334</v>
      </c>
      <c r="C22" s="40">
        <v>279</v>
      </c>
      <c r="D22" s="40">
        <v>74242</v>
      </c>
      <c r="E22" s="40">
        <v>156385</v>
      </c>
      <c r="F22" s="40" t="s">
        <v>335</v>
      </c>
      <c r="G22" s="40" t="s">
        <v>336</v>
      </c>
      <c r="H22" s="40"/>
      <c r="I22" s="40" t="s">
        <v>263</v>
      </c>
      <c r="J22" s="41">
        <v>2304</v>
      </c>
      <c r="K22" s="40" t="s">
        <v>337</v>
      </c>
      <c r="L22" s="40" t="s">
        <v>338</v>
      </c>
      <c r="M22" s="40">
        <v>144</v>
      </c>
      <c r="N22" s="40">
        <v>7776</v>
      </c>
      <c r="O22" s="42">
        <v>0.61060000000000003</v>
      </c>
      <c r="P22" s="42">
        <f>J22*O22</f>
        <v>1406.8224</v>
      </c>
      <c r="Q22" s="40" t="s">
        <v>324</v>
      </c>
    </row>
    <row r="23" spans="1:17" ht="90" customHeight="1" x14ac:dyDescent="0.25">
      <c r="A23" s="39" t="s">
        <v>322</v>
      </c>
      <c r="B23" s="39" t="s">
        <v>350</v>
      </c>
      <c r="C23" s="40">
        <v>280</v>
      </c>
      <c r="D23" s="40">
        <v>74242</v>
      </c>
      <c r="E23" s="40">
        <v>319230</v>
      </c>
      <c r="F23" s="40" t="s">
        <v>351</v>
      </c>
      <c r="G23" s="40" t="s">
        <v>352</v>
      </c>
      <c r="H23" s="40"/>
      <c r="I23" s="40" t="s">
        <v>214</v>
      </c>
      <c r="J23" s="41">
        <v>22464</v>
      </c>
      <c r="K23" s="40" t="s">
        <v>353</v>
      </c>
      <c r="L23" s="40" t="s">
        <v>354</v>
      </c>
      <c r="M23" s="40">
        <v>864</v>
      </c>
      <c r="N23" s="40">
        <v>86400</v>
      </c>
      <c r="O23" s="42">
        <v>3.7199999999999997E-2</v>
      </c>
      <c r="P23" s="42">
        <f>J23*O23</f>
        <v>835.66079999999988</v>
      </c>
      <c r="Q23" s="40" t="s">
        <v>324</v>
      </c>
    </row>
    <row r="24" spans="1:17" ht="38.25" x14ac:dyDescent="0.25">
      <c r="A24" s="28"/>
      <c r="J24" s="41">
        <f>SUM(J21:J23)</f>
        <v>53524</v>
      </c>
      <c r="M24" s="47" t="s">
        <v>365</v>
      </c>
      <c r="N24" s="47"/>
      <c r="O24" s="44" t="s">
        <v>349</v>
      </c>
      <c r="P24" s="48">
        <f>SUM(P18:P23)</f>
        <v>4507.9762000000001</v>
      </c>
      <c r="Q24" s="46"/>
    </row>
    <row r="25" spans="1:17" x14ac:dyDescent="0.25">
      <c r="A25" s="28"/>
      <c r="O25" s="31"/>
      <c r="P25" s="31"/>
      <c r="Q25" s="46"/>
    </row>
    <row r="26" spans="1:17" ht="90" customHeight="1" x14ac:dyDescent="0.25">
      <c r="A26" s="39" t="s">
        <v>322</v>
      </c>
      <c r="B26" s="39" t="s">
        <v>280</v>
      </c>
      <c r="C26" s="40">
        <v>274</v>
      </c>
      <c r="D26" s="40">
        <v>74243</v>
      </c>
      <c r="E26" s="40">
        <v>156096</v>
      </c>
      <c r="F26" s="40" t="s">
        <v>281</v>
      </c>
      <c r="G26" s="40" t="s">
        <v>282</v>
      </c>
      <c r="H26" s="40"/>
      <c r="I26" s="40" t="s">
        <v>263</v>
      </c>
      <c r="J26" s="41">
        <v>1872</v>
      </c>
      <c r="K26" s="40" t="s">
        <v>283</v>
      </c>
      <c r="L26" s="40" t="s">
        <v>325</v>
      </c>
      <c r="M26" s="40">
        <v>144</v>
      </c>
      <c r="N26" s="40">
        <v>3024</v>
      </c>
      <c r="O26" s="42">
        <v>0.81620000000000004</v>
      </c>
      <c r="P26" s="42">
        <f>J26*O26</f>
        <v>1527.9264000000001</v>
      </c>
      <c r="Q26" s="40" t="s">
        <v>324</v>
      </c>
    </row>
    <row r="27" spans="1:17" ht="90" customHeight="1" x14ac:dyDescent="0.25">
      <c r="A27" s="39" t="s">
        <v>322</v>
      </c>
      <c r="B27" s="39" t="s">
        <v>326</v>
      </c>
      <c r="C27" s="40">
        <v>275</v>
      </c>
      <c r="D27" s="40">
        <v>74243</v>
      </c>
      <c r="E27" s="40">
        <v>316140</v>
      </c>
      <c r="F27" s="40" t="s">
        <v>366</v>
      </c>
      <c r="G27" s="40" t="s">
        <v>367</v>
      </c>
      <c r="H27" s="40"/>
      <c r="I27" s="40" t="s">
        <v>214</v>
      </c>
      <c r="J27" s="41">
        <v>1000</v>
      </c>
      <c r="K27" s="40" t="s">
        <v>368</v>
      </c>
      <c r="L27" s="40" t="s">
        <v>369</v>
      </c>
      <c r="M27" s="40">
        <v>500</v>
      </c>
      <c r="N27" s="40">
        <v>13500</v>
      </c>
      <c r="O27" s="42">
        <v>6.1100000000000002E-2</v>
      </c>
      <c r="P27" s="42">
        <f>J27*O27</f>
        <v>61.1</v>
      </c>
      <c r="Q27" s="40" t="s">
        <v>324</v>
      </c>
    </row>
    <row r="28" spans="1:17" ht="90" customHeight="1" x14ac:dyDescent="0.25">
      <c r="A28" s="39" t="s">
        <v>322</v>
      </c>
      <c r="B28" s="39" t="s">
        <v>113</v>
      </c>
      <c r="C28" s="40">
        <v>276</v>
      </c>
      <c r="D28" s="40">
        <v>74243</v>
      </c>
      <c r="E28" s="40">
        <v>317400</v>
      </c>
      <c r="F28" s="40" t="s">
        <v>339</v>
      </c>
      <c r="G28" s="40" t="s">
        <v>340</v>
      </c>
      <c r="H28" s="40"/>
      <c r="I28" s="40" t="s">
        <v>214</v>
      </c>
      <c r="J28" s="41">
        <v>160</v>
      </c>
      <c r="K28" s="40" t="s">
        <v>341</v>
      </c>
      <c r="L28" s="40" t="s">
        <v>342</v>
      </c>
      <c r="M28" s="40">
        <v>500</v>
      </c>
      <c r="N28" s="40">
        <v>56000</v>
      </c>
      <c r="O28" s="42">
        <v>2.9100000000000001E-2</v>
      </c>
      <c r="P28" s="42">
        <f>J28*O28</f>
        <v>4.6560000000000006</v>
      </c>
      <c r="Q28" s="40" t="s">
        <v>324</v>
      </c>
    </row>
    <row r="29" spans="1:17" ht="38.25" x14ac:dyDescent="0.25">
      <c r="A29" s="28"/>
      <c r="J29" s="41">
        <f>SUM(J26:J28)</f>
        <v>3032</v>
      </c>
      <c r="M29" s="47" t="s">
        <v>370</v>
      </c>
      <c r="N29" s="47"/>
      <c r="O29" s="44" t="s">
        <v>349</v>
      </c>
      <c r="P29" s="48">
        <f>SUM(P26:P28)</f>
        <v>1593.6823999999999</v>
      </c>
      <c r="Q29" s="46"/>
    </row>
    <row r="30" spans="1:17" x14ac:dyDescent="0.25">
      <c r="A30" s="28"/>
      <c r="O30" s="31"/>
      <c r="P30" s="31"/>
      <c r="Q30" s="46"/>
    </row>
    <row r="31" spans="1:17" ht="90" customHeight="1" x14ac:dyDescent="0.25">
      <c r="A31" s="39" t="s">
        <v>333</v>
      </c>
      <c r="B31" s="39" t="s">
        <v>371</v>
      </c>
      <c r="C31" s="40">
        <v>267</v>
      </c>
      <c r="D31" s="40">
        <v>74248</v>
      </c>
      <c r="E31" s="40">
        <v>146021</v>
      </c>
      <c r="F31" s="40" t="s">
        <v>234</v>
      </c>
      <c r="G31" s="40" t="s">
        <v>32</v>
      </c>
      <c r="H31" s="40"/>
      <c r="I31" s="40" t="s">
        <v>220</v>
      </c>
      <c r="J31" s="41">
        <v>10</v>
      </c>
      <c r="K31" s="40" t="s">
        <v>162</v>
      </c>
      <c r="L31" s="40" t="s">
        <v>372</v>
      </c>
      <c r="M31" s="40">
        <v>5</v>
      </c>
      <c r="N31" s="40">
        <v>150</v>
      </c>
      <c r="O31" s="42">
        <v>7.01</v>
      </c>
      <c r="P31" s="42">
        <f>J31*O31</f>
        <v>70.099999999999994</v>
      </c>
      <c r="Q31" s="40" t="s">
        <v>324</v>
      </c>
    </row>
    <row r="32" spans="1:17" ht="90" customHeight="1" x14ac:dyDescent="0.25">
      <c r="A32" s="39" t="s">
        <v>322</v>
      </c>
      <c r="B32" s="39" t="s">
        <v>116</v>
      </c>
      <c r="C32" s="40">
        <v>269</v>
      </c>
      <c r="D32" s="40">
        <v>74248</v>
      </c>
      <c r="E32" s="40">
        <v>314072</v>
      </c>
      <c r="F32" s="40" t="s">
        <v>0</v>
      </c>
      <c r="G32" s="40" t="s">
        <v>373</v>
      </c>
      <c r="H32" s="40"/>
      <c r="I32" s="40" t="s">
        <v>214</v>
      </c>
      <c r="J32" s="41">
        <v>70</v>
      </c>
      <c r="K32" s="40" t="s">
        <v>374</v>
      </c>
      <c r="L32" s="40" t="s">
        <v>375</v>
      </c>
      <c r="M32" s="40">
        <v>10</v>
      </c>
      <c r="N32" s="40">
        <v>240</v>
      </c>
      <c r="O32" s="42">
        <v>8.4435000000000002</v>
      </c>
      <c r="P32" s="42">
        <f>J32*O32</f>
        <v>591.04500000000007</v>
      </c>
      <c r="Q32" s="40" t="s">
        <v>324</v>
      </c>
    </row>
    <row r="33" spans="1:17" ht="38.25" x14ac:dyDescent="0.25">
      <c r="A33" s="28"/>
      <c r="J33" s="41">
        <f>SUM(J31:J32)</f>
        <v>80</v>
      </c>
      <c r="M33" s="47" t="s">
        <v>376</v>
      </c>
      <c r="N33" s="47"/>
      <c r="O33" s="44" t="s">
        <v>349</v>
      </c>
      <c r="P33" s="48">
        <f>SUM(P31:P32)</f>
        <v>661.1450000000001</v>
      </c>
      <c r="Q33" s="46"/>
    </row>
    <row r="34" spans="1:17" x14ac:dyDescent="0.25">
      <c r="A34" s="28"/>
      <c r="O34" s="31"/>
      <c r="P34" s="31"/>
      <c r="Q34" s="46"/>
    </row>
    <row r="35" spans="1:17" ht="90" customHeight="1" x14ac:dyDescent="0.25">
      <c r="A35" s="39" t="s">
        <v>322</v>
      </c>
      <c r="B35" s="39" t="s">
        <v>112</v>
      </c>
      <c r="C35" s="40">
        <v>246</v>
      </c>
      <c r="D35" s="40">
        <v>74293</v>
      </c>
      <c r="E35" s="40">
        <v>393629</v>
      </c>
      <c r="F35" s="40" t="s">
        <v>377</v>
      </c>
      <c r="G35" s="40" t="s">
        <v>378</v>
      </c>
      <c r="H35" s="40"/>
      <c r="I35" s="40" t="s">
        <v>214</v>
      </c>
      <c r="J35" s="41">
        <v>30000</v>
      </c>
      <c r="K35" s="40" t="s">
        <v>379</v>
      </c>
      <c r="L35" s="40" t="s">
        <v>380</v>
      </c>
      <c r="M35" s="40">
        <v>5000</v>
      </c>
      <c r="N35" s="40">
        <v>90000</v>
      </c>
      <c r="O35" s="42">
        <v>1.2999999999999999E-2</v>
      </c>
      <c r="P35" s="42">
        <f t="shared" ref="P35:P40" si="2">J35*O35</f>
        <v>390</v>
      </c>
      <c r="Q35" s="40" t="s">
        <v>324</v>
      </c>
    </row>
    <row r="36" spans="1:17" ht="90" customHeight="1" x14ac:dyDescent="0.25">
      <c r="A36" s="39" t="s">
        <v>322</v>
      </c>
      <c r="B36" s="39" t="s">
        <v>116</v>
      </c>
      <c r="C36" s="40">
        <v>247</v>
      </c>
      <c r="D36" s="40">
        <v>74293</v>
      </c>
      <c r="E36" s="40">
        <v>364030</v>
      </c>
      <c r="F36" s="40" t="s">
        <v>381</v>
      </c>
      <c r="G36" s="40" t="s">
        <v>382</v>
      </c>
      <c r="H36" s="40"/>
      <c r="I36" s="40" t="s">
        <v>214</v>
      </c>
      <c r="J36" s="41">
        <v>24000</v>
      </c>
      <c r="K36" s="40" t="s">
        <v>383</v>
      </c>
      <c r="L36" s="40" t="s">
        <v>384</v>
      </c>
      <c r="M36" s="40">
        <v>4000</v>
      </c>
      <c r="N36" s="40">
        <v>84000</v>
      </c>
      <c r="O36" s="42">
        <v>1.2500000000000001E-2</v>
      </c>
      <c r="P36" s="42">
        <f t="shared" si="2"/>
        <v>300</v>
      </c>
      <c r="Q36" s="40" t="s">
        <v>324</v>
      </c>
    </row>
    <row r="37" spans="1:17" ht="90" customHeight="1" x14ac:dyDescent="0.25">
      <c r="A37" s="39" t="s">
        <v>385</v>
      </c>
      <c r="B37" s="39" t="s">
        <v>386</v>
      </c>
      <c r="C37" s="40">
        <v>248</v>
      </c>
      <c r="D37" s="40">
        <v>74293</v>
      </c>
      <c r="E37" s="40">
        <v>392282</v>
      </c>
      <c r="F37" s="40" t="s">
        <v>387</v>
      </c>
      <c r="G37" s="40" t="s">
        <v>388</v>
      </c>
      <c r="H37" s="40"/>
      <c r="I37" s="40" t="s">
        <v>214</v>
      </c>
      <c r="J37" s="41">
        <v>7000</v>
      </c>
      <c r="K37" s="40" t="s">
        <v>389</v>
      </c>
      <c r="L37" s="40" t="s">
        <v>390</v>
      </c>
      <c r="M37" s="40">
        <v>1000</v>
      </c>
      <c r="N37" s="40">
        <v>36000</v>
      </c>
      <c r="O37" s="42">
        <v>7.7499999999999999E-2</v>
      </c>
      <c r="P37" s="42">
        <f t="shared" si="2"/>
        <v>542.5</v>
      </c>
      <c r="Q37" s="40" t="s">
        <v>324</v>
      </c>
    </row>
    <row r="38" spans="1:17" ht="90" customHeight="1" x14ac:dyDescent="0.25">
      <c r="A38" s="39" t="s">
        <v>322</v>
      </c>
      <c r="B38" s="39" t="s">
        <v>280</v>
      </c>
      <c r="C38" s="40">
        <v>249</v>
      </c>
      <c r="D38" s="40">
        <v>74293</v>
      </c>
      <c r="E38" s="40">
        <v>392344</v>
      </c>
      <c r="F38" s="40" t="s">
        <v>391</v>
      </c>
      <c r="G38" s="40" t="s">
        <v>392</v>
      </c>
      <c r="H38" s="40"/>
      <c r="I38" s="40" t="s">
        <v>214</v>
      </c>
      <c r="J38" s="41">
        <v>120000</v>
      </c>
      <c r="K38" s="40" t="s">
        <v>393</v>
      </c>
      <c r="L38" s="40" t="s">
        <v>394</v>
      </c>
      <c r="M38" s="40">
        <v>10000</v>
      </c>
      <c r="N38" s="40">
        <v>2880000</v>
      </c>
      <c r="O38" s="42">
        <v>1.2999999999999999E-2</v>
      </c>
      <c r="P38" s="42">
        <f t="shared" si="2"/>
        <v>1560</v>
      </c>
      <c r="Q38" s="40" t="s">
        <v>324</v>
      </c>
    </row>
    <row r="39" spans="1:17" ht="90" customHeight="1" x14ac:dyDescent="0.25">
      <c r="A39" s="39" t="s">
        <v>322</v>
      </c>
      <c r="B39" s="39" t="s">
        <v>395</v>
      </c>
      <c r="C39" s="40">
        <v>250</v>
      </c>
      <c r="D39" s="40">
        <v>74293</v>
      </c>
      <c r="E39" s="40">
        <v>520144</v>
      </c>
      <c r="F39" s="40" t="s">
        <v>0</v>
      </c>
      <c r="G39" s="40" t="s">
        <v>396</v>
      </c>
      <c r="H39" s="40"/>
      <c r="I39" s="40" t="s">
        <v>214</v>
      </c>
      <c r="J39" s="41">
        <v>7000</v>
      </c>
      <c r="K39" s="40" t="s">
        <v>397</v>
      </c>
      <c r="L39" s="40" t="s">
        <v>398</v>
      </c>
      <c r="M39" s="40">
        <v>1000</v>
      </c>
      <c r="N39" s="40">
        <v>0</v>
      </c>
      <c r="O39" s="42">
        <v>0.12</v>
      </c>
      <c r="P39" s="42">
        <f t="shared" si="2"/>
        <v>840</v>
      </c>
      <c r="Q39" s="40" t="s">
        <v>324</v>
      </c>
    </row>
    <row r="40" spans="1:17" ht="90" customHeight="1" x14ac:dyDescent="0.25">
      <c r="A40" s="39" t="s">
        <v>322</v>
      </c>
      <c r="B40" s="39" t="s">
        <v>113</v>
      </c>
      <c r="C40" s="40">
        <v>251</v>
      </c>
      <c r="D40" s="40">
        <v>74293</v>
      </c>
      <c r="E40" s="40">
        <v>393137</v>
      </c>
      <c r="F40" s="40" t="s">
        <v>399</v>
      </c>
      <c r="G40" s="40" t="s">
        <v>400</v>
      </c>
      <c r="H40" s="40"/>
      <c r="I40" s="40" t="s">
        <v>214</v>
      </c>
      <c r="J40" s="41">
        <v>3200</v>
      </c>
      <c r="K40" s="40" t="s">
        <v>401</v>
      </c>
      <c r="L40" s="40" t="s">
        <v>402</v>
      </c>
      <c r="M40" s="40">
        <v>800</v>
      </c>
      <c r="N40" s="40">
        <v>0</v>
      </c>
      <c r="O40" s="42">
        <v>0.08</v>
      </c>
      <c r="P40" s="42">
        <f t="shared" si="2"/>
        <v>256</v>
      </c>
      <c r="Q40" s="40" t="s">
        <v>324</v>
      </c>
    </row>
    <row r="41" spans="1:17" ht="38.25" x14ac:dyDescent="0.25">
      <c r="A41" s="28"/>
      <c r="J41" s="41">
        <f>SUM(J35:J40)</f>
        <v>191200</v>
      </c>
      <c r="M41" s="47" t="s">
        <v>403</v>
      </c>
      <c r="N41" s="47"/>
      <c r="O41" s="44" t="s">
        <v>349</v>
      </c>
      <c r="P41" s="48">
        <f>SUM(P35:P40)</f>
        <v>3888.5</v>
      </c>
      <c r="Q41" s="46"/>
    </row>
    <row r="42" spans="1:17" x14ac:dyDescent="0.25">
      <c r="A42" s="28"/>
      <c r="O42" s="31"/>
      <c r="P42" s="31"/>
      <c r="Q42" s="46"/>
    </row>
    <row r="43" spans="1:17" ht="90" customHeight="1" x14ac:dyDescent="0.25">
      <c r="A43" s="39" t="s">
        <v>333</v>
      </c>
      <c r="B43" s="39" t="s">
        <v>264</v>
      </c>
      <c r="C43" s="40">
        <v>243</v>
      </c>
      <c r="D43" s="40">
        <v>74294</v>
      </c>
      <c r="E43" s="40">
        <v>524075</v>
      </c>
      <c r="F43" s="40" t="s">
        <v>272</v>
      </c>
      <c r="G43" s="40" t="s">
        <v>273</v>
      </c>
      <c r="H43" s="40"/>
      <c r="I43" s="40" t="s">
        <v>275</v>
      </c>
      <c r="J43" s="41">
        <v>2940</v>
      </c>
      <c r="K43" s="40" t="s">
        <v>274</v>
      </c>
      <c r="L43" s="40" t="s">
        <v>404</v>
      </c>
      <c r="M43" s="40">
        <v>210</v>
      </c>
      <c r="N43" s="40">
        <v>12600</v>
      </c>
      <c r="O43" s="42">
        <v>0.21099999999999999</v>
      </c>
      <c r="P43" s="42">
        <f>J43*O43</f>
        <v>620.34</v>
      </c>
      <c r="Q43" s="40" t="s">
        <v>324</v>
      </c>
    </row>
    <row r="44" spans="1:17" ht="90" customHeight="1" x14ac:dyDescent="0.25">
      <c r="A44" s="39" t="s">
        <v>322</v>
      </c>
      <c r="B44" s="39" t="s">
        <v>405</v>
      </c>
      <c r="C44" s="40">
        <v>244</v>
      </c>
      <c r="D44" s="40">
        <v>74294</v>
      </c>
      <c r="E44" s="40">
        <v>392578</v>
      </c>
      <c r="F44" s="40" t="s">
        <v>406</v>
      </c>
      <c r="G44" s="40" t="s">
        <v>407</v>
      </c>
      <c r="H44" s="40"/>
      <c r="I44" s="40" t="s">
        <v>214</v>
      </c>
      <c r="J44" s="41">
        <v>10000</v>
      </c>
      <c r="K44" s="40" t="s">
        <v>408</v>
      </c>
      <c r="L44" s="40" t="s">
        <v>409</v>
      </c>
      <c r="M44" s="40">
        <v>5000</v>
      </c>
      <c r="N44" s="40">
        <v>45000</v>
      </c>
      <c r="O44" s="42">
        <v>6.7000000000000004E-2</v>
      </c>
      <c r="P44" s="42">
        <f>J44*O44</f>
        <v>670</v>
      </c>
      <c r="Q44" s="40" t="s">
        <v>324</v>
      </c>
    </row>
    <row r="45" spans="1:17" ht="90" customHeight="1" x14ac:dyDescent="0.25">
      <c r="A45" s="39" t="s">
        <v>322</v>
      </c>
      <c r="B45" s="39" t="s">
        <v>243</v>
      </c>
      <c r="C45" s="40">
        <v>245</v>
      </c>
      <c r="D45" s="40">
        <v>74294</v>
      </c>
      <c r="E45" s="40">
        <v>520106</v>
      </c>
      <c r="F45" s="40" t="s">
        <v>0</v>
      </c>
      <c r="G45" s="40" t="s">
        <v>410</v>
      </c>
      <c r="H45" s="40"/>
      <c r="I45" s="40" t="s">
        <v>214</v>
      </c>
      <c r="J45" s="41">
        <v>1150</v>
      </c>
      <c r="K45" s="40" t="s">
        <v>411</v>
      </c>
      <c r="L45" s="40" t="s">
        <v>412</v>
      </c>
      <c r="M45" s="40">
        <v>50</v>
      </c>
      <c r="N45" s="40">
        <v>2400</v>
      </c>
      <c r="O45" s="42">
        <v>2.4E-2</v>
      </c>
      <c r="P45" s="42">
        <f>J45*O45</f>
        <v>27.6</v>
      </c>
      <c r="Q45" s="40" t="s">
        <v>324</v>
      </c>
    </row>
    <row r="46" spans="1:17" ht="38.25" x14ac:dyDescent="0.25">
      <c r="A46" s="28"/>
      <c r="J46" s="41">
        <f>SUM(J43:J45)</f>
        <v>14090</v>
      </c>
      <c r="M46" s="47" t="s">
        <v>413</v>
      </c>
      <c r="N46" s="47"/>
      <c r="O46" s="44" t="s">
        <v>349</v>
      </c>
      <c r="P46" s="48">
        <f>SUM(P43:P45)</f>
        <v>1317.94</v>
      </c>
      <c r="Q46" s="46"/>
    </row>
    <row r="47" spans="1:17" x14ac:dyDescent="0.25">
      <c r="A47" s="28"/>
      <c r="O47" s="31"/>
      <c r="P47" s="31"/>
      <c r="Q47" s="46"/>
    </row>
    <row r="48" spans="1:17" ht="90" customHeight="1" x14ac:dyDescent="0.25">
      <c r="A48" s="39" t="s">
        <v>333</v>
      </c>
      <c r="B48" s="39" t="s">
        <v>414</v>
      </c>
      <c r="C48" s="40">
        <v>154</v>
      </c>
      <c r="D48" s="40">
        <v>74506</v>
      </c>
      <c r="E48" s="40">
        <v>810458</v>
      </c>
      <c r="F48" s="40" t="s">
        <v>415</v>
      </c>
      <c r="G48" s="40" t="s">
        <v>416</v>
      </c>
      <c r="H48" s="40"/>
      <c r="I48" s="40" t="s">
        <v>219</v>
      </c>
      <c r="J48" s="41">
        <v>3648</v>
      </c>
      <c r="K48" s="40" t="s">
        <v>417</v>
      </c>
      <c r="L48" s="40" t="s">
        <v>418</v>
      </c>
      <c r="M48" s="40">
        <v>192</v>
      </c>
      <c r="N48" s="40">
        <v>17280</v>
      </c>
      <c r="O48" s="42">
        <v>0.16209999999999999</v>
      </c>
      <c r="P48" s="42">
        <f>J48*O48</f>
        <v>591.34079999999994</v>
      </c>
      <c r="Q48" s="40" t="s">
        <v>324</v>
      </c>
    </row>
    <row r="49" spans="1:17" ht="90" customHeight="1" x14ac:dyDescent="0.25">
      <c r="A49" s="39" t="s">
        <v>333</v>
      </c>
      <c r="B49" s="39" t="s">
        <v>111</v>
      </c>
      <c r="C49" s="40">
        <v>155</v>
      </c>
      <c r="D49" s="40">
        <v>74506</v>
      </c>
      <c r="E49" s="40">
        <v>810439</v>
      </c>
      <c r="F49" s="40" t="s">
        <v>419</v>
      </c>
      <c r="G49" s="40" t="s">
        <v>420</v>
      </c>
      <c r="H49" s="40"/>
      <c r="I49" s="40" t="s">
        <v>219</v>
      </c>
      <c r="J49" s="41">
        <v>8576</v>
      </c>
      <c r="K49" s="40" t="s">
        <v>421</v>
      </c>
      <c r="L49" s="40" t="s">
        <v>422</v>
      </c>
      <c r="M49" s="40">
        <v>128</v>
      </c>
      <c r="N49" s="40">
        <v>17920</v>
      </c>
      <c r="O49" s="42">
        <v>0.2235</v>
      </c>
      <c r="P49" s="42">
        <f>J49*O49</f>
        <v>1916.7360000000001</v>
      </c>
      <c r="Q49" s="40" t="s">
        <v>324</v>
      </c>
    </row>
    <row r="50" spans="1:17" ht="38.25" x14ac:dyDescent="0.25">
      <c r="A50" s="28"/>
      <c r="J50" s="41">
        <f>SUM(J48:J49)</f>
        <v>12224</v>
      </c>
      <c r="M50" s="47" t="s">
        <v>423</v>
      </c>
      <c r="N50" s="47"/>
      <c r="O50" s="44" t="s">
        <v>349</v>
      </c>
      <c r="P50" s="48">
        <f>SUM(P48:P49)</f>
        <v>2508.0767999999998</v>
      </c>
      <c r="Q50" s="46"/>
    </row>
    <row r="51" spans="1:17" x14ac:dyDescent="0.25">
      <c r="A51" s="28"/>
      <c r="O51" s="31"/>
      <c r="P51" s="31"/>
      <c r="Q51" s="46"/>
    </row>
    <row r="52" spans="1:17" ht="90" customHeight="1" x14ac:dyDescent="0.25">
      <c r="A52" s="39" t="s">
        <v>333</v>
      </c>
      <c r="B52" s="39" t="s">
        <v>414</v>
      </c>
      <c r="C52" s="40">
        <v>152</v>
      </c>
      <c r="D52" s="40">
        <v>74507</v>
      </c>
      <c r="E52" s="40">
        <v>810426</v>
      </c>
      <c r="F52" s="40" t="s">
        <v>424</v>
      </c>
      <c r="G52" s="40" t="s">
        <v>425</v>
      </c>
      <c r="H52" s="40"/>
      <c r="I52" s="40" t="s">
        <v>219</v>
      </c>
      <c r="J52" s="41">
        <v>116</v>
      </c>
      <c r="K52" s="40" t="s">
        <v>426</v>
      </c>
      <c r="L52" s="40" t="s">
        <v>427</v>
      </c>
      <c r="M52" s="40">
        <v>192</v>
      </c>
      <c r="N52" s="40">
        <v>17280</v>
      </c>
      <c r="O52" s="42">
        <v>0.18099999999999999</v>
      </c>
      <c r="P52" s="42">
        <f>J52*O52</f>
        <v>20.995999999999999</v>
      </c>
      <c r="Q52" s="40" t="s">
        <v>324</v>
      </c>
    </row>
    <row r="53" spans="1:17" ht="90" customHeight="1" x14ac:dyDescent="0.25">
      <c r="A53" s="39" t="s">
        <v>333</v>
      </c>
      <c r="B53" s="39" t="s">
        <v>111</v>
      </c>
      <c r="C53" s="40">
        <v>153</v>
      </c>
      <c r="D53" s="40">
        <v>74507</v>
      </c>
      <c r="E53" s="40">
        <v>810434</v>
      </c>
      <c r="F53" s="40" t="s">
        <v>428</v>
      </c>
      <c r="G53" s="40" t="s">
        <v>429</v>
      </c>
      <c r="H53" s="40"/>
      <c r="I53" s="40" t="s">
        <v>219</v>
      </c>
      <c r="J53" s="41">
        <v>14848</v>
      </c>
      <c r="K53" s="40" t="s">
        <v>430</v>
      </c>
      <c r="L53" s="40" t="s">
        <v>431</v>
      </c>
      <c r="M53" s="40">
        <v>128</v>
      </c>
      <c r="N53" s="40">
        <v>17920</v>
      </c>
      <c r="O53" s="42">
        <v>0.2555</v>
      </c>
      <c r="P53" s="42">
        <f>J53*O53</f>
        <v>3793.6640000000002</v>
      </c>
      <c r="Q53" s="40" t="s">
        <v>324</v>
      </c>
    </row>
    <row r="54" spans="1:17" ht="38.25" x14ac:dyDescent="0.25">
      <c r="A54" s="28"/>
      <c r="J54" s="41">
        <f>SUM(J52:J53)</f>
        <v>14964</v>
      </c>
      <c r="M54" s="47" t="s">
        <v>432</v>
      </c>
      <c r="N54" s="47"/>
      <c r="O54" s="44" t="s">
        <v>349</v>
      </c>
      <c r="P54" s="48">
        <f>SUM(P52:P53)</f>
        <v>3814.6600000000003</v>
      </c>
      <c r="Q54" s="46"/>
    </row>
    <row r="55" spans="1:17" x14ac:dyDescent="0.25">
      <c r="A55" s="28"/>
      <c r="O55" s="31"/>
      <c r="P55" s="31"/>
      <c r="Q55" s="46"/>
    </row>
    <row r="56" spans="1:17" ht="90" customHeight="1" x14ac:dyDescent="0.25">
      <c r="A56" s="39" t="s">
        <v>333</v>
      </c>
      <c r="B56" s="39" t="s">
        <v>111</v>
      </c>
      <c r="C56" s="40">
        <v>148</v>
      </c>
      <c r="D56" s="40">
        <v>74510</v>
      </c>
      <c r="E56" s="40">
        <v>810469</v>
      </c>
      <c r="F56" s="40" t="s">
        <v>433</v>
      </c>
      <c r="G56" s="40" t="s">
        <v>434</v>
      </c>
      <c r="H56" s="40"/>
      <c r="I56" s="40" t="s">
        <v>219</v>
      </c>
      <c r="J56" s="41">
        <v>10112</v>
      </c>
      <c r="K56" s="40" t="s">
        <v>435</v>
      </c>
      <c r="L56" s="40" t="s">
        <v>436</v>
      </c>
      <c r="M56" s="40">
        <v>128</v>
      </c>
      <c r="N56" s="40">
        <v>11520</v>
      </c>
      <c r="O56" s="42">
        <v>0.20150000000000001</v>
      </c>
      <c r="P56" s="42">
        <f>J56*O56</f>
        <v>2037.5680000000002</v>
      </c>
      <c r="Q56" s="40" t="s">
        <v>324</v>
      </c>
    </row>
    <row r="57" spans="1:17" ht="90" customHeight="1" x14ac:dyDescent="0.25">
      <c r="A57" s="39" t="s">
        <v>333</v>
      </c>
      <c r="B57" s="39" t="s">
        <v>111</v>
      </c>
      <c r="C57" s="40">
        <v>149</v>
      </c>
      <c r="D57" s="40">
        <v>74510</v>
      </c>
      <c r="E57" s="40">
        <v>810469</v>
      </c>
      <c r="F57" s="40" t="s">
        <v>433</v>
      </c>
      <c r="G57" s="40" t="s">
        <v>434</v>
      </c>
      <c r="H57" s="40"/>
      <c r="I57" s="40" t="s">
        <v>219</v>
      </c>
      <c r="J57" s="41">
        <v>74</v>
      </c>
      <c r="K57" s="40" t="s">
        <v>435</v>
      </c>
      <c r="L57" s="40" t="s">
        <v>436</v>
      </c>
      <c r="M57" s="40">
        <v>128</v>
      </c>
      <c r="N57" s="40">
        <v>11520</v>
      </c>
      <c r="O57" s="42">
        <v>0.20150000000000001</v>
      </c>
      <c r="P57" s="42">
        <f>J57*O57</f>
        <v>14.911000000000001</v>
      </c>
      <c r="Q57" s="40" t="s">
        <v>324</v>
      </c>
    </row>
    <row r="58" spans="1:17" ht="38.25" x14ac:dyDescent="0.25">
      <c r="A58" s="28"/>
      <c r="J58" s="41">
        <f>SUM(J56:J57)</f>
        <v>10186</v>
      </c>
      <c r="M58" s="47" t="s">
        <v>437</v>
      </c>
      <c r="N58" s="47"/>
      <c r="O58" s="44" t="s">
        <v>349</v>
      </c>
      <c r="P58" s="48">
        <f>SUM(P56:P57)</f>
        <v>2052.4790000000003</v>
      </c>
      <c r="Q58" s="40"/>
    </row>
    <row r="59" spans="1:17" x14ac:dyDescent="0.25">
      <c r="A59" s="28"/>
      <c r="O59" s="31"/>
      <c r="P59" s="31"/>
      <c r="Q59" s="46"/>
    </row>
    <row r="60" spans="1:17" ht="90" customHeight="1" x14ac:dyDescent="0.25">
      <c r="A60" s="39" t="s">
        <v>333</v>
      </c>
      <c r="B60" s="39" t="s">
        <v>414</v>
      </c>
      <c r="C60" s="40">
        <v>143</v>
      </c>
      <c r="D60" s="40">
        <v>74511</v>
      </c>
      <c r="E60" s="40">
        <v>810459</v>
      </c>
      <c r="F60" s="40" t="s">
        <v>438</v>
      </c>
      <c r="G60" s="40" t="s">
        <v>439</v>
      </c>
      <c r="H60" s="40"/>
      <c r="I60" s="40" t="s">
        <v>219</v>
      </c>
      <c r="J60" s="41">
        <v>1241</v>
      </c>
      <c r="K60" s="40" t="s">
        <v>440</v>
      </c>
      <c r="L60" s="40" t="s">
        <v>441</v>
      </c>
      <c r="M60" s="40">
        <v>160</v>
      </c>
      <c r="N60" s="40">
        <v>14400</v>
      </c>
      <c r="O60" s="42">
        <v>0.20150000000000001</v>
      </c>
      <c r="P60" s="42">
        <f>J60*O60</f>
        <v>250.06150000000002</v>
      </c>
      <c r="Q60" s="40" t="s">
        <v>324</v>
      </c>
    </row>
    <row r="61" spans="1:17" ht="90" customHeight="1" x14ac:dyDescent="0.25">
      <c r="A61" s="39" t="s">
        <v>333</v>
      </c>
      <c r="B61" s="39" t="s">
        <v>111</v>
      </c>
      <c r="C61" s="40">
        <v>145</v>
      </c>
      <c r="D61" s="40">
        <v>74511</v>
      </c>
      <c r="E61" s="40">
        <v>810437</v>
      </c>
      <c r="F61" s="40" t="s">
        <v>442</v>
      </c>
      <c r="G61" s="40" t="s">
        <v>443</v>
      </c>
      <c r="H61" s="40"/>
      <c r="I61" s="40" t="s">
        <v>219</v>
      </c>
      <c r="J61" s="41">
        <v>17680</v>
      </c>
      <c r="K61" s="40" t="s">
        <v>444</v>
      </c>
      <c r="L61" s="40" t="s">
        <v>445</v>
      </c>
      <c r="M61" s="40">
        <v>208</v>
      </c>
      <c r="N61" s="40">
        <v>18304</v>
      </c>
      <c r="O61" s="42">
        <v>0.17910000000000001</v>
      </c>
      <c r="P61" s="42">
        <f>J61*O61</f>
        <v>3166.4880000000003</v>
      </c>
      <c r="Q61" s="40" t="s">
        <v>324</v>
      </c>
    </row>
    <row r="62" spans="1:17" ht="90" customHeight="1" x14ac:dyDescent="0.25">
      <c r="A62" s="39" t="s">
        <v>333</v>
      </c>
      <c r="B62" s="39" t="s">
        <v>414</v>
      </c>
      <c r="C62" s="40">
        <v>146</v>
      </c>
      <c r="D62" s="40">
        <v>74511</v>
      </c>
      <c r="E62" s="40">
        <v>810457</v>
      </c>
      <c r="F62" s="40" t="s">
        <v>446</v>
      </c>
      <c r="G62" s="40" t="s">
        <v>447</v>
      </c>
      <c r="H62" s="40"/>
      <c r="I62" s="40" t="s">
        <v>219</v>
      </c>
      <c r="J62" s="41">
        <v>3618</v>
      </c>
      <c r="K62" s="40" t="s">
        <v>448</v>
      </c>
      <c r="L62" s="40" t="s">
        <v>449</v>
      </c>
      <c r="M62" s="40">
        <v>192</v>
      </c>
      <c r="N62" s="40">
        <v>17280</v>
      </c>
      <c r="O62" s="42">
        <v>0.19420000000000001</v>
      </c>
      <c r="P62" s="42">
        <f>J62*O62</f>
        <v>702.61560000000009</v>
      </c>
      <c r="Q62" s="40" t="s">
        <v>324</v>
      </c>
    </row>
    <row r="63" spans="1:17" ht="38.25" x14ac:dyDescent="0.25">
      <c r="A63" s="28"/>
      <c r="J63" s="41">
        <f>SUM(J60:J62)</f>
        <v>22539</v>
      </c>
      <c r="M63" s="47" t="s">
        <v>450</v>
      </c>
      <c r="N63" s="47"/>
      <c r="O63" s="44" t="s">
        <v>349</v>
      </c>
      <c r="P63" s="48">
        <f>SUM(P60:P62)</f>
        <v>4119.1651000000002</v>
      </c>
      <c r="Q63" s="40"/>
    </row>
    <row r="64" spans="1:17" x14ac:dyDescent="0.25">
      <c r="A64" s="28"/>
      <c r="O64" s="31"/>
      <c r="P64" s="31"/>
      <c r="Q64" s="46"/>
    </row>
    <row r="65" spans="1:17" ht="90" customHeight="1" x14ac:dyDescent="0.25">
      <c r="A65" s="39" t="s">
        <v>333</v>
      </c>
      <c r="B65" s="39" t="s">
        <v>111</v>
      </c>
      <c r="C65" s="40">
        <v>133</v>
      </c>
      <c r="D65" s="40">
        <v>74516</v>
      </c>
      <c r="E65" s="40">
        <v>810464</v>
      </c>
      <c r="F65" s="40" t="s">
        <v>451</v>
      </c>
      <c r="G65" s="40" t="s">
        <v>452</v>
      </c>
      <c r="H65" s="40"/>
      <c r="I65" s="40" t="s">
        <v>219</v>
      </c>
      <c r="J65" s="41">
        <v>1383</v>
      </c>
      <c r="K65" s="40" t="s">
        <v>453</v>
      </c>
      <c r="L65" s="40" t="s">
        <v>454</v>
      </c>
      <c r="M65" s="40">
        <v>100</v>
      </c>
      <c r="N65" s="40">
        <v>4500</v>
      </c>
      <c r="O65" s="42">
        <v>0.2424</v>
      </c>
      <c r="P65" s="42">
        <f>J65*O65</f>
        <v>335.23919999999998</v>
      </c>
      <c r="Q65" s="40" t="s">
        <v>324</v>
      </c>
    </row>
    <row r="66" spans="1:17" ht="90" customHeight="1" x14ac:dyDescent="0.25">
      <c r="A66" s="39" t="s">
        <v>333</v>
      </c>
      <c r="B66" s="39" t="s">
        <v>111</v>
      </c>
      <c r="C66" s="40">
        <v>135</v>
      </c>
      <c r="D66" s="40">
        <v>74516</v>
      </c>
      <c r="E66" s="40">
        <v>810436</v>
      </c>
      <c r="F66" s="40" t="s">
        <v>455</v>
      </c>
      <c r="G66" s="40" t="s">
        <v>456</v>
      </c>
      <c r="H66" s="40"/>
      <c r="I66" s="40" t="s">
        <v>219</v>
      </c>
      <c r="J66" s="41">
        <v>7632</v>
      </c>
      <c r="K66" s="40" t="s">
        <v>457</v>
      </c>
      <c r="L66" s="40" t="s">
        <v>458</v>
      </c>
      <c r="M66" s="40">
        <v>112</v>
      </c>
      <c r="N66" s="40">
        <v>12320</v>
      </c>
      <c r="O66" s="42">
        <v>0.27310000000000001</v>
      </c>
      <c r="P66" s="42">
        <f>J66*O66</f>
        <v>2084.2991999999999</v>
      </c>
      <c r="Q66" s="40" t="s">
        <v>324</v>
      </c>
    </row>
    <row r="67" spans="1:17" ht="90" customHeight="1" x14ac:dyDescent="0.25">
      <c r="A67" s="39" t="s">
        <v>333</v>
      </c>
      <c r="B67" s="39" t="s">
        <v>414</v>
      </c>
      <c r="C67" s="40">
        <v>137</v>
      </c>
      <c r="D67" s="40">
        <v>74516</v>
      </c>
      <c r="E67" s="40">
        <v>810452</v>
      </c>
      <c r="F67" s="40" t="s">
        <v>459</v>
      </c>
      <c r="G67" s="40" t="s">
        <v>460</v>
      </c>
      <c r="H67" s="40"/>
      <c r="I67" s="40" t="s">
        <v>219</v>
      </c>
      <c r="J67" s="41">
        <v>2524</v>
      </c>
      <c r="K67" s="40" t="s">
        <v>461</v>
      </c>
      <c r="L67" s="40" t="s">
        <v>462</v>
      </c>
      <c r="M67" s="40">
        <v>160</v>
      </c>
      <c r="N67" s="40">
        <v>14400</v>
      </c>
      <c r="O67" s="42">
        <v>0.1767</v>
      </c>
      <c r="P67" s="42">
        <f>J67*O67</f>
        <v>445.99079999999998</v>
      </c>
      <c r="Q67" s="40" t="s">
        <v>324</v>
      </c>
    </row>
    <row r="68" spans="1:17" ht="38.25" x14ac:dyDescent="0.25">
      <c r="A68" s="28"/>
      <c r="J68" s="41">
        <f>SUM(J65:J67)</f>
        <v>11539</v>
      </c>
      <c r="M68" s="47" t="s">
        <v>463</v>
      </c>
      <c r="N68" s="47"/>
      <c r="O68" s="44" t="s">
        <v>349</v>
      </c>
      <c r="P68" s="48">
        <f>SUM(P65:P67)</f>
        <v>2865.5291999999999</v>
      </c>
      <c r="Q68" s="40"/>
    </row>
    <row r="69" spans="1:17" x14ac:dyDescent="0.25">
      <c r="A69" s="28"/>
      <c r="O69" s="31"/>
      <c r="P69" s="31"/>
      <c r="Q69" s="46"/>
    </row>
    <row r="70" spans="1:17" ht="90" customHeight="1" x14ac:dyDescent="0.25">
      <c r="A70" s="39" t="s">
        <v>333</v>
      </c>
      <c r="B70" s="39" t="s">
        <v>464</v>
      </c>
      <c r="C70" s="40">
        <v>126</v>
      </c>
      <c r="D70" s="40">
        <v>74519</v>
      </c>
      <c r="E70" s="40">
        <v>810449</v>
      </c>
      <c r="F70" s="40" t="s">
        <v>465</v>
      </c>
      <c r="G70" s="40" t="s">
        <v>466</v>
      </c>
      <c r="H70" s="40"/>
      <c r="I70" s="40" t="s">
        <v>219</v>
      </c>
      <c r="J70" s="41">
        <v>4</v>
      </c>
      <c r="K70" s="40" t="s">
        <v>467</v>
      </c>
      <c r="L70" s="40" t="s">
        <v>468</v>
      </c>
      <c r="M70" s="40">
        <v>240</v>
      </c>
      <c r="N70" s="40">
        <v>9600</v>
      </c>
      <c r="O70" s="42">
        <v>0.27839999999999998</v>
      </c>
      <c r="P70" s="42">
        <f>J70*O70</f>
        <v>1.1135999999999999</v>
      </c>
      <c r="Q70" s="40" t="s">
        <v>324</v>
      </c>
    </row>
    <row r="71" spans="1:17" ht="90" customHeight="1" x14ac:dyDescent="0.25">
      <c r="A71" s="39" t="s">
        <v>333</v>
      </c>
      <c r="B71" s="39" t="s">
        <v>111</v>
      </c>
      <c r="C71" s="40">
        <v>127</v>
      </c>
      <c r="D71" s="40">
        <v>74519</v>
      </c>
      <c r="E71" s="40">
        <v>810435</v>
      </c>
      <c r="F71" s="40" t="s">
        <v>469</v>
      </c>
      <c r="G71" s="40" t="s">
        <v>470</v>
      </c>
      <c r="H71" s="40"/>
      <c r="I71" s="40" t="s">
        <v>219</v>
      </c>
      <c r="J71" s="41">
        <v>8</v>
      </c>
      <c r="K71" s="40" t="s">
        <v>471</v>
      </c>
      <c r="L71" s="40" t="s">
        <v>472</v>
      </c>
      <c r="M71" s="40">
        <v>128</v>
      </c>
      <c r="N71" s="40">
        <v>11520</v>
      </c>
      <c r="O71" s="42">
        <v>0.24970000000000001</v>
      </c>
      <c r="P71" s="42">
        <f>J71*O71</f>
        <v>1.9976</v>
      </c>
      <c r="Q71" s="40" t="s">
        <v>324</v>
      </c>
    </row>
    <row r="72" spans="1:17" ht="90" customHeight="1" x14ac:dyDescent="0.25">
      <c r="A72" s="39" t="s">
        <v>333</v>
      </c>
      <c r="B72" s="39" t="s">
        <v>111</v>
      </c>
      <c r="C72" s="40">
        <v>128</v>
      </c>
      <c r="D72" s="40">
        <v>74519</v>
      </c>
      <c r="E72" s="40">
        <v>810430</v>
      </c>
      <c r="F72" s="40" t="s">
        <v>473</v>
      </c>
      <c r="G72" s="40" t="s">
        <v>474</v>
      </c>
      <c r="H72" s="40"/>
      <c r="I72" s="40" t="s">
        <v>219</v>
      </c>
      <c r="J72" s="41">
        <v>72</v>
      </c>
      <c r="K72" s="40" t="s">
        <v>475</v>
      </c>
      <c r="L72" s="40" t="s">
        <v>476</v>
      </c>
      <c r="M72" s="40">
        <v>128</v>
      </c>
      <c r="N72" s="40">
        <v>10880</v>
      </c>
      <c r="O72" s="42">
        <v>0.27739999999999998</v>
      </c>
      <c r="P72" s="42">
        <f>J72*O72</f>
        <v>19.972799999999999</v>
      </c>
      <c r="Q72" s="40" t="s">
        <v>324</v>
      </c>
    </row>
    <row r="73" spans="1:17" ht="90" customHeight="1" x14ac:dyDescent="0.25">
      <c r="A73" s="39" t="s">
        <v>333</v>
      </c>
      <c r="B73" s="39" t="s">
        <v>414</v>
      </c>
      <c r="C73" s="40">
        <v>129</v>
      </c>
      <c r="D73" s="40">
        <v>74519</v>
      </c>
      <c r="E73" s="40">
        <v>810453</v>
      </c>
      <c r="F73" s="40" t="s">
        <v>477</v>
      </c>
      <c r="G73" s="40" t="s">
        <v>478</v>
      </c>
      <c r="H73" s="40"/>
      <c r="I73" s="40" t="s">
        <v>219</v>
      </c>
      <c r="J73" s="41">
        <v>5228</v>
      </c>
      <c r="K73" s="40" t="s">
        <v>479</v>
      </c>
      <c r="L73" s="40" t="s">
        <v>480</v>
      </c>
      <c r="M73" s="40">
        <v>256</v>
      </c>
      <c r="N73" s="40">
        <v>14336</v>
      </c>
      <c r="O73" s="42">
        <v>0.17449999999999999</v>
      </c>
      <c r="P73" s="42">
        <f>J73*O73</f>
        <v>912.28599999999994</v>
      </c>
      <c r="Q73" s="40" t="s">
        <v>324</v>
      </c>
    </row>
    <row r="74" spans="1:17" ht="38.25" x14ac:dyDescent="0.25">
      <c r="A74" s="28"/>
      <c r="J74" s="41">
        <f>SUM(J70:J73)</f>
        <v>5312</v>
      </c>
      <c r="M74" s="47" t="s">
        <v>481</v>
      </c>
      <c r="N74" s="47"/>
      <c r="O74" s="44" t="s">
        <v>349</v>
      </c>
      <c r="P74" s="48">
        <f>SUM(P70:P73)</f>
        <v>935.36999999999989</v>
      </c>
      <c r="Q74" s="40"/>
    </row>
    <row r="75" spans="1:17" x14ac:dyDescent="0.25">
      <c r="A75" s="28"/>
      <c r="O75" s="31"/>
      <c r="P75" s="31"/>
      <c r="Q75" s="46"/>
    </row>
    <row r="76" spans="1:17" ht="90" customHeight="1" x14ac:dyDescent="0.25">
      <c r="A76" s="39" t="s">
        <v>333</v>
      </c>
      <c r="B76" s="39" t="s">
        <v>107</v>
      </c>
      <c r="C76" s="40">
        <v>107</v>
      </c>
      <c r="D76" s="40">
        <v>74535</v>
      </c>
      <c r="E76" s="40">
        <v>134150</v>
      </c>
      <c r="F76" s="40" t="s">
        <v>232</v>
      </c>
      <c r="G76" s="40" t="s">
        <v>22</v>
      </c>
      <c r="H76" s="40"/>
      <c r="I76" s="40" t="s">
        <v>215</v>
      </c>
      <c r="J76" s="41">
        <v>2500</v>
      </c>
      <c r="K76" s="40" t="s">
        <v>140</v>
      </c>
      <c r="L76" s="40" t="s">
        <v>482</v>
      </c>
      <c r="M76" s="40">
        <v>500</v>
      </c>
      <c r="N76" s="40">
        <v>15000</v>
      </c>
      <c r="O76" s="42">
        <v>0.159</v>
      </c>
      <c r="P76" s="42">
        <f>J76*O76</f>
        <v>397.5</v>
      </c>
      <c r="Q76" s="40" t="s">
        <v>324</v>
      </c>
    </row>
    <row r="77" spans="1:17" ht="90" customHeight="1" x14ac:dyDescent="0.25">
      <c r="A77" s="39" t="s">
        <v>333</v>
      </c>
      <c r="B77" s="39" t="s">
        <v>483</v>
      </c>
      <c r="C77" s="40">
        <v>108</v>
      </c>
      <c r="D77" s="40">
        <v>74535</v>
      </c>
      <c r="E77" s="40">
        <v>134675</v>
      </c>
      <c r="F77" s="40" t="s">
        <v>484</v>
      </c>
      <c r="G77" s="40" t="s">
        <v>485</v>
      </c>
      <c r="H77" s="40"/>
      <c r="I77" s="40" t="s">
        <v>216</v>
      </c>
      <c r="J77" s="41">
        <v>1320</v>
      </c>
      <c r="K77" s="40" t="s">
        <v>486</v>
      </c>
      <c r="L77" s="40" t="s">
        <v>487</v>
      </c>
      <c r="M77" s="40">
        <v>120</v>
      </c>
      <c r="N77" s="40">
        <v>7560</v>
      </c>
      <c r="O77" s="42">
        <v>1.2117</v>
      </c>
      <c r="P77" s="42">
        <f>J77*O77</f>
        <v>1599.444</v>
      </c>
      <c r="Q77" s="40" t="s">
        <v>324</v>
      </c>
    </row>
    <row r="78" spans="1:17" ht="90" customHeight="1" x14ac:dyDescent="0.25">
      <c r="A78" s="39" t="s">
        <v>333</v>
      </c>
      <c r="B78" s="39" t="s">
        <v>108</v>
      </c>
      <c r="C78" s="40">
        <v>109</v>
      </c>
      <c r="D78" s="40">
        <v>74535</v>
      </c>
      <c r="E78" s="40">
        <v>139056</v>
      </c>
      <c r="F78" s="40" t="s">
        <v>488</v>
      </c>
      <c r="G78" s="40" t="s">
        <v>489</v>
      </c>
      <c r="H78" s="40"/>
      <c r="I78" s="40" t="s">
        <v>216</v>
      </c>
      <c r="J78" s="41">
        <v>19584</v>
      </c>
      <c r="K78" s="40" t="s">
        <v>490</v>
      </c>
      <c r="L78" s="40" t="s">
        <v>491</v>
      </c>
      <c r="M78" s="40">
        <v>1152</v>
      </c>
      <c r="N78" s="40">
        <v>207360</v>
      </c>
      <c r="O78" s="42">
        <v>3.6700000000000003E-2</v>
      </c>
      <c r="P78" s="42">
        <f>J78*O78</f>
        <v>718.73280000000011</v>
      </c>
      <c r="Q78" s="40" t="s">
        <v>324</v>
      </c>
    </row>
    <row r="79" spans="1:17" ht="90" customHeight="1" x14ac:dyDescent="0.25">
      <c r="A79" s="39" t="s">
        <v>333</v>
      </c>
      <c r="B79" s="39" t="s">
        <v>108</v>
      </c>
      <c r="C79" s="40">
        <v>110</v>
      </c>
      <c r="D79" s="40">
        <v>74535</v>
      </c>
      <c r="E79" s="40">
        <v>139062</v>
      </c>
      <c r="F79" s="40" t="s">
        <v>492</v>
      </c>
      <c r="G79" s="40" t="s">
        <v>493</v>
      </c>
      <c r="H79" s="40"/>
      <c r="I79" s="40" t="s">
        <v>216</v>
      </c>
      <c r="J79" s="41">
        <v>864</v>
      </c>
      <c r="K79" s="40" t="s">
        <v>494</v>
      </c>
      <c r="L79" s="40" t="s">
        <v>495</v>
      </c>
      <c r="M79" s="40">
        <v>288</v>
      </c>
      <c r="N79" s="40">
        <v>32256</v>
      </c>
      <c r="O79" s="42">
        <v>0.1628</v>
      </c>
      <c r="P79" s="42">
        <f>J79*O79</f>
        <v>140.6592</v>
      </c>
      <c r="Q79" s="40" t="s">
        <v>324</v>
      </c>
    </row>
    <row r="80" spans="1:17" ht="38.25" x14ac:dyDescent="0.25">
      <c r="A80" s="28"/>
      <c r="J80" s="41">
        <f>SUM(J76:J79)</f>
        <v>24268</v>
      </c>
      <c r="M80" s="47" t="s">
        <v>496</v>
      </c>
      <c r="N80" s="47"/>
      <c r="O80" s="44" t="s">
        <v>349</v>
      </c>
      <c r="P80" s="48">
        <f>SUM(P76:P79)</f>
        <v>2856.3360000000002</v>
      </c>
      <c r="Q80" s="40"/>
    </row>
    <row r="81" spans="1:17" x14ac:dyDescent="0.25">
      <c r="A81" s="28"/>
      <c r="O81" s="31"/>
      <c r="P81" s="31"/>
      <c r="Q81" s="46"/>
    </row>
    <row r="82" spans="1:17" ht="90" customHeight="1" x14ac:dyDescent="0.25">
      <c r="A82" s="39" t="s">
        <v>333</v>
      </c>
      <c r="B82" s="39" t="s">
        <v>97</v>
      </c>
      <c r="C82" s="40">
        <v>97</v>
      </c>
      <c r="D82" s="40">
        <v>74542</v>
      </c>
      <c r="E82" s="40">
        <v>140252</v>
      </c>
      <c r="F82" s="40" t="s">
        <v>497</v>
      </c>
      <c r="G82" s="40" t="s">
        <v>498</v>
      </c>
      <c r="H82" s="40"/>
      <c r="I82" s="40" t="s">
        <v>216</v>
      </c>
      <c r="J82" s="41">
        <v>8800</v>
      </c>
      <c r="K82" s="40" t="s">
        <v>499</v>
      </c>
      <c r="L82" s="40" t="s">
        <v>500</v>
      </c>
      <c r="M82" s="40">
        <v>800</v>
      </c>
      <c r="N82" s="40">
        <v>14400</v>
      </c>
      <c r="O82" s="42">
        <v>0.1072</v>
      </c>
      <c r="P82" s="42">
        <f>J82*O82</f>
        <v>943.36</v>
      </c>
      <c r="Q82" s="40" t="s">
        <v>324</v>
      </c>
    </row>
    <row r="83" spans="1:17" ht="90" customHeight="1" x14ac:dyDescent="0.25">
      <c r="A83" s="39" t="s">
        <v>333</v>
      </c>
      <c r="B83" s="39" t="s">
        <v>97</v>
      </c>
      <c r="C83" s="40">
        <v>98</v>
      </c>
      <c r="D83" s="40">
        <v>74542</v>
      </c>
      <c r="E83" s="40">
        <v>140296</v>
      </c>
      <c r="F83" s="40" t="s">
        <v>501</v>
      </c>
      <c r="G83" s="40" t="s">
        <v>502</v>
      </c>
      <c r="H83" s="40"/>
      <c r="I83" s="40" t="s">
        <v>216</v>
      </c>
      <c r="J83" s="41">
        <v>7800</v>
      </c>
      <c r="K83" s="40" t="s">
        <v>503</v>
      </c>
      <c r="L83" s="40" t="s">
        <v>504</v>
      </c>
      <c r="M83" s="40">
        <v>600</v>
      </c>
      <c r="N83" s="40">
        <v>16800</v>
      </c>
      <c r="O83" s="42">
        <v>0.1181</v>
      </c>
      <c r="P83" s="42">
        <f>J83*O83</f>
        <v>921.18</v>
      </c>
      <c r="Q83" s="40" t="s">
        <v>324</v>
      </c>
    </row>
    <row r="84" spans="1:17" ht="90" customHeight="1" x14ac:dyDescent="0.25">
      <c r="A84" s="39" t="s">
        <v>333</v>
      </c>
      <c r="B84" s="39" t="s">
        <v>97</v>
      </c>
      <c r="C84" s="40">
        <v>99</v>
      </c>
      <c r="D84" s="40">
        <v>74542</v>
      </c>
      <c r="E84" s="40">
        <v>140286</v>
      </c>
      <c r="F84" s="40" t="s">
        <v>505</v>
      </c>
      <c r="G84" s="40" t="s">
        <v>506</v>
      </c>
      <c r="H84" s="40"/>
      <c r="I84" s="40" t="s">
        <v>216</v>
      </c>
      <c r="J84" s="41">
        <v>6000</v>
      </c>
      <c r="K84" s="40" t="s">
        <v>507</v>
      </c>
      <c r="L84" s="40" t="s">
        <v>508</v>
      </c>
      <c r="M84" s="40">
        <v>600</v>
      </c>
      <c r="N84" s="40">
        <v>19200</v>
      </c>
      <c r="O84" s="42">
        <v>0.1196</v>
      </c>
      <c r="P84" s="42">
        <f>J84*O84</f>
        <v>717.6</v>
      </c>
      <c r="Q84" s="40" t="s">
        <v>324</v>
      </c>
    </row>
    <row r="85" spans="1:17" ht="90" customHeight="1" x14ac:dyDescent="0.25">
      <c r="A85" s="39" t="s">
        <v>509</v>
      </c>
      <c r="B85" s="39" t="s">
        <v>510</v>
      </c>
      <c r="C85" s="40">
        <v>100</v>
      </c>
      <c r="D85" s="40">
        <v>74542</v>
      </c>
      <c r="E85" s="40">
        <v>137404</v>
      </c>
      <c r="F85" s="40" t="s">
        <v>511</v>
      </c>
      <c r="G85" s="40" t="s">
        <v>512</v>
      </c>
      <c r="H85" s="40"/>
      <c r="I85" s="40" t="s">
        <v>513</v>
      </c>
      <c r="J85" s="41">
        <v>5600</v>
      </c>
      <c r="K85" s="40" t="s">
        <v>514</v>
      </c>
      <c r="L85" s="40" t="s">
        <v>515</v>
      </c>
      <c r="M85" s="40">
        <v>400</v>
      </c>
      <c r="N85" s="40">
        <v>28800</v>
      </c>
      <c r="O85" s="42">
        <v>7.6100000000000001E-2</v>
      </c>
      <c r="P85" s="42">
        <f>J85*O85</f>
        <v>426.16</v>
      </c>
      <c r="Q85" s="40" t="s">
        <v>324</v>
      </c>
    </row>
    <row r="86" spans="1:17" ht="38.25" x14ac:dyDescent="0.25">
      <c r="A86" s="28"/>
      <c r="J86" s="41">
        <f>SUM(J82:J85)</f>
        <v>28200</v>
      </c>
      <c r="M86" s="47" t="s">
        <v>516</v>
      </c>
      <c r="N86" s="47"/>
      <c r="O86" s="44" t="s">
        <v>349</v>
      </c>
      <c r="P86" s="48">
        <f>SUM(P82:P85)</f>
        <v>3008.2999999999997</v>
      </c>
      <c r="Q86" s="40"/>
    </row>
    <row r="87" spans="1:17" x14ac:dyDescent="0.25">
      <c r="A87" s="28"/>
      <c r="O87" s="31"/>
      <c r="P87" s="31"/>
      <c r="Q87" s="46"/>
    </row>
    <row r="88" spans="1:17" ht="90" customHeight="1" x14ac:dyDescent="0.25">
      <c r="A88" s="39" t="s">
        <v>333</v>
      </c>
      <c r="B88" s="39" t="s">
        <v>517</v>
      </c>
      <c r="C88" s="40">
        <v>87</v>
      </c>
      <c r="D88" s="40">
        <v>74549</v>
      </c>
      <c r="E88" s="40">
        <v>138396</v>
      </c>
      <c r="F88" s="40" t="s">
        <v>518</v>
      </c>
      <c r="G88" s="40" t="s">
        <v>519</v>
      </c>
      <c r="H88" s="40"/>
      <c r="I88" s="40" t="s">
        <v>215</v>
      </c>
      <c r="J88" s="41">
        <v>1344</v>
      </c>
      <c r="K88" s="40" t="s">
        <v>520</v>
      </c>
      <c r="L88" s="40" t="s">
        <v>521</v>
      </c>
      <c r="M88" s="40">
        <v>96</v>
      </c>
      <c r="N88" s="40">
        <v>5760</v>
      </c>
      <c r="O88" s="42">
        <v>0.68989999999999996</v>
      </c>
      <c r="P88" s="42">
        <f>J88*O88</f>
        <v>927.22559999999999</v>
      </c>
      <c r="Q88" s="40" t="s">
        <v>324</v>
      </c>
    </row>
    <row r="89" spans="1:17" ht="90" customHeight="1" x14ac:dyDescent="0.25">
      <c r="A89" s="39" t="s">
        <v>333</v>
      </c>
      <c r="B89" s="39" t="s">
        <v>522</v>
      </c>
      <c r="C89" s="40">
        <v>88</v>
      </c>
      <c r="D89" s="40">
        <v>74549</v>
      </c>
      <c r="E89" s="40">
        <v>136362</v>
      </c>
      <c r="F89" s="40" t="s">
        <v>523</v>
      </c>
      <c r="G89" s="40" t="s">
        <v>524</v>
      </c>
      <c r="H89" s="40"/>
      <c r="I89" s="40" t="s">
        <v>216</v>
      </c>
      <c r="J89" s="41">
        <v>864</v>
      </c>
      <c r="K89" s="40" t="s">
        <v>525</v>
      </c>
      <c r="L89" s="40" t="s">
        <v>526</v>
      </c>
      <c r="M89" s="40">
        <v>288</v>
      </c>
      <c r="N89" s="40">
        <v>3456</v>
      </c>
      <c r="O89" s="42">
        <v>0.81410000000000005</v>
      </c>
      <c r="P89" s="42">
        <f>J89*O89</f>
        <v>703.38240000000008</v>
      </c>
      <c r="Q89" s="40" t="s">
        <v>324</v>
      </c>
    </row>
    <row r="90" spans="1:17" ht="90" customHeight="1" x14ac:dyDescent="0.25">
      <c r="A90" s="39" t="s">
        <v>333</v>
      </c>
      <c r="B90" s="39" t="s">
        <v>109</v>
      </c>
      <c r="C90" s="40">
        <v>89</v>
      </c>
      <c r="D90" s="40">
        <v>74549</v>
      </c>
      <c r="E90" s="40">
        <v>139112</v>
      </c>
      <c r="F90" s="40" t="s">
        <v>527</v>
      </c>
      <c r="G90" s="40" t="s">
        <v>528</v>
      </c>
      <c r="H90" s="40"/>
      <c r="I90" s="40" t="s">
        <v>216</v>
      </c>
      <c r="J90" s="41">
        <v>8800</v>
      </c>
      <c r="K90" s="40" t="s">
        <v>529</v>
      </c>
      <c r="L90" s="40" t="s">
        <v>530</v>
      </c>
      <c r="M90" s="40">
        <v>200</v>
      </c>
      <c r="N90" s="40">
        <v>88000</v>
      </c>
      <c r="O90" s="42">
        <v>0.1152</v>
      </c>
      <c r="P90" s="42">
        <f>J90*O90</f>
        <v>1013.76</v>
      </c>
      <c r="Q90" s="40" t="s">
        <v>324</v>
      </c>
    </row>
    <row r="91" spans="1:17" ht="90" customHeight="1" x14ac:dyDescent="0.25">
      <c r="A91" s="39" t="s">
        <v>333</v>
      </c>
      <c r="B91" s="39" t="s">
        <v>522</v>
      </c>
      <c r="C91" s="40">
        <v>90</v>
      </c>
      <c r="D91" s="40">
        <v>74549</v>
      </c>
      <c r="E91" s="40">
        <v>136252</v>
      </c>
      <c r="F91" s="40" t="s">
        <v>531</v>
      </c>
      <c r="G91" s="40" t="s">
        <v>532</v>
      </c>
      <c r="H91" s="40"/>
      <c r="I91" s="40" t="s">
        <v>216</v>
      </c>
      <c r="J91" s="41">
        <v>6000</v>
      </c>
      <c r="K91" s="40" t="s">
        <v>533</v>
      </c>
      <c r="L91" s="40" t="s">
        <v>534</v>
      </c>
      <c r="M91" s="40">
        <v>400</v>
      </c>
      <c r="N91" s="40">
        <v>0</v>
      </c>
      <c r="O91" s="42">
        <v>0.36870000000000003</v>
      </c>
      <c r="P91" s="42">
        <f>J91*O91</f>
        <v>2212.2000000000003</v>
      </c>
      <c r="Q91" s="40" t="s">
        <v>324</v>
      </c>
    </row>
    <row r="92" spans="1:17" ht="38.25" x14ac:dyDescent="0.25">
      <c r="A92" s="28"/>
      <c r="J92" s="41">
        <f>SUM(J88:J91)</f>
        <v>17008</v>
      </c>
      <c r="M92" s="47" t="s">
        <v>535</v>
      </c>
      <c r="N92" s="47"/>
      <c r="O92" s="44" t="s">
        <v>349</v>
      </c>
      <c r="P92" s="48">
        <f>SUM(P88:P91)</f>
        <v>4856.5680000000011</v>
      </c>
      <c r="Q92" s="40"/>
    </row>
    <row r="93" spans="1:17" x14ac:dyDescent="0.25">
      <c r="A93" s="28"/>
      <c r="O93" s="31"/>
      <c r="P93" s="31"/>
      <c r="Q93" s="46"/>
    </row>
    <row r="94" spans="1:17" ht="90" customHeight="1" x14ac:dyDescent="0.25">
      <c r="A94" s="39" t="s">
        <v>333</v>
      </c>
      <c r="B94" s="39" t="s">
        <v>97</v>
      </c>
      <c r="C94" s="40">
        <v>84</v>
      </c>
      <c r="D94" s="40">
        <v>74551</v>
      </c>
      <c r="E94" s="40">
        <v>140394</v>
      </c>
      <c r="F94" s="40" t="s">
        <v>233</v>
      </c>
      <c r="G94" s="40" t="s">
        <v>25</v>
      </c>
      <c r="H94" s="40"/>
      <c r="I94" s="40" t="s">
        <v>216</v>
      </c>
      <c r="J94" s="41">
        <v>4320</v>
      </c>
      <c r="K94" s="40" t="s">
        <v>154</v>
      </c>
      <c r="L94" s="40" t="s">
        <v>536</v>
      </c>
      <c r="M94" s="40">
        <v>240</v>
      </c>
      <c r="N94" s="40">
        <v>4320</v>
      </c>
      <c r="O94" s="42">
        <v>0.34039999999999998</v>
      </c>
      <c r="P94" s="42">
        <f>J94*O94</f>
        <v>1470.528</v>
      </c>
      <c r="Q94" s="40" t="s">
        <v>324</v>
      </c>
    </row>
    <row r="95" spans="1:17" ht="90" customHeight="1" x14ac:dyDescent="0.25">
      <c r="A95" s="39" t="s">
        <v>333</v>
      </c>
      <c r="B95" s="39" t="s">
        <v>108</v>
      </c>
      <c r="C95" s="40">
        <v>85</v>
      </c>
      <c r="D95" s="40">
        <v>74551</v>
      </c>
      <c r="E95" s="40">
        <v>139070</v>
      </c>
      <c r="F95" s="40" t="s">
        <v>537</v>
      </c>
      <c r="G95" s="40" t="s">
        <v>538</v>
      </c>
      <c r="H95" s="40"/>
      <c r="I95" s="40" t="s">
        <v>216</v>
      </c>
      <c r="J95" s="41">
        <v>22272</v>
      </c>
      <c r="K95" s="40" t="s">
        <v>539</v>
      </c>
      <c r="L95" s="40" t="s">
        <v>540</v>
      </c>
      <c r="M95" s="40">
        <v>768</v>
      </c>
      <c r="N95" s="40">
        <v>107520</v>
      </c>
      <c r="O95" s="42">
        <v>7.5999999999999998E-2</v>
      </c>
      <c r="P95" s="42">
        <f>J95*O95</f>
        <v>1692.672</v>
      </c>
      <c r="Q95" s="40" t="s">
        <v>324</v>
      </c>
    </row>
    <row r="96" spans="1:17" ht="38.25" x14ac:dyDescent="0.25">
      <c r="A96" s="28"/>
      <c r="J96" s="41">
        <f>SUM(J94:J95)</f>
        <v>26592</v>
      </c>
      <c r="M96" s="47" t="s">
        <v>541</v>
      </c>
      <c r="N96" s="47"/>
      <c r="O96" s="44" t="s">
        <v>349</v>
      </c>
      <c r="P96" s="48">
        <f>SUM(P94:P95)</f>
        <v>3163.2</v>
      </c>
      <c r="Q96" s="40"/>
    </row>
    <row r="97" spans="1:17" x14ac:dyDescent="0.25">
      <c r="A97" s="28"/>
      <c r="O97" s="31"/>
      <c r="P97" s="31"/>
      <c r="Q97" s="46"/>
    </row>
    <row r="98" spans="1:17" ht="90" customHeight="1" x14ac:dyDescent="0.25">
      <c r="A98" s="39" t="s">
        <v>333</v>
      </c>
      <c r="B98" s="39" t="s">
        <v>97</v>
      </c>
      <c r="C98" s="40">
        <v>81</v>
      </c>
      <c r="D98" s="40">
        <v>74553</v>
      </c>
      <c r="E98" s="40">
        <v>140394</v>
      </c>
      <c r="F98" s="40" t="s">
        <v>233</v>
      </c>
      <c r="G98" s="40" t="s">
        <v>25</v>
      </c>
      <c r="H98" s="40"/>
      <c r="I98" s="40" t="s">
        <v>216</v>
      </c>
      <c r="J98" s="41">
        <v>5040</v>
      </c>
      <c r="K98" s="40" t="s">
        <v>154</v>
      </c>
      <c r="L98" s="40" t="s">
        <v>536</v>
      </c>
      <c r="M98" s="40">
        <v>240</v>
      </c>
      <c r="N98" s="40">
        <v>4320</v>
      </c>
      <c r="O98" s="42">
        <v>0.34039999999999998</v>
      </c>
      <c r="P98" s="42">
        <f>J98*O98</f>
        <v>1715.616</v>
      </c>
      <c r="Q98" s="40" t="s">
        <v>324</v>
      </c>
    </row>
    <row r="99" spans="1:17" ht="90" customHeight="1" x14ac:dyDescent="0.25">
      <c r="A99" s="39" t="s">
        <v>333</v>
      </c>
      <c r="B99" s="39" t="s">
        <v>542</v>
      </c>
      <c r="C99" s="40">
        <v>82</v>
      </c>
      <c r="D99" s="40">
        <v>74553</v>
      </c>
      <c r="E99" s="40">
        <v>138400</v>
      </c>
      <c r="F99" s="40" t="s">
        <v>543</v>
      </c>
      <c r="G99" s="40" t="s">
        <v>544</v>
      </c>
      <c r="H99" s="40"/>
      <c r="I99" s="40" t="s">
        <v>216</v>
      </c>
      <c r="J99" s="41">
        <v>10000</v>
      </c>
      <c r="K99" s="40" t="s">
        <v>545</v>
      </c>
      <c r="L99" s="40" t="s">
        <v>546</v>
      </c>
      <c r="M99" s="40">
        <v>5000</v>
      </c>
      <c r="N99" s="40">
        <v>2880000</v>
      </c>
      <c r="O99" s="42">
        <v>3.0099999999999998E-2</v>
      </c>
      <c r="P99" s="42">
        <f>J99*O99</f>
        <v>301</v>
      </c>
      <c r="Q99" s="40" t="s">
        <v>324</v>
      </c>
    </row>
    <row r="100" spans="1:17" ht="38.25" x14ac:dyDescent="0.25">
      <c r="A100" s="28"/>
      <c r="J100" s="41">
        <f>SUM(J98:J99)</f>
        <v>15040</v>
      </c>
      <c r="M100" s="47" t="s">
        <v>547</v>
      </c>
      <c r="N100" s="47"/>
      <c r="O100" s="44" t="s">
        <v>349</v>
      </c>
      <c r="P100" s="48">
        <f>SUM(P98:P99)</f>
        <v>2016.616</v>
      </c>
      <c r="Q100" s="40"/>
    </row>
    <row r="101" spans="1:17" x14ac:dyDescent="0.25">
      <c r="A101" s="28"/>
      <c r="O101" s="31"/>
      <c r="P101" s="31"/>
      <c r="Q101" s="46"/>
    </row>
    <row r="102" spans="1:17" ht="90" customHeight="1" x14ac:dyDescent="0.25">
      <c r="A102" s="39" t="s">
        <v>333</v>
      </c>
      <c r="B102" s="39" t="s">
        <v>517</v>
      </c>
      <c r="C102" s="40">
        <v>76</v>
      </c>
      <c r="D102" s="40">
        <v>74556</v>
      </c>
      <c r="E102" s="40">
        <v>138396</v>
      </c>
      <c r="F102" s="40" t="s">
        <v>518</v>
      </c>
      <c r="G102" s="40" t="s">
        <v>519</v>
      </c>
      <c r="H102" s="40"/>
      <c r="I102" s="40" t="s">
        <v>215</v>
      </c>
      <c r="J102" s="41">
        <v>2688</v>
      </c>
      <c r="K102" s="40" t="s">
        <v>520</v>
      </c>
      <c r="L102" s="40" t="s">
        <v>521</v>
      </c>
      <c r="M102" s="40">
        <v>96</v>
      </c>
      <c r="N102" s="40">
        <v>5760</v>
      </c>
      <c r="O102" s="42">
        <v>0.68989999999999996</v>
      </c>
      <c r="P102" s="42">
        <f>J102*O102</f>
        <v>1854.4512</v>
      </c>
      <c r="Q102" s="40" t="s">
        <v>324</v>
      </c>
    </row>
    <row r="103" spans="1:17" ht="90" customHeight="1" x14ac:dyDescent="0.25">
      <c r="A103" s="39" t="s">
        <v>333</v>
      </c>
      <c r="B103" s="39" t="s">
        <v>522</v>
      </c>
      <c r="C103" s="40">
        <v>77</v>
      </c>
      <c r="D103" s="40">
        <v>74556</v>
      </c>
      <c r="E103" s="40">
        <v>136362</v>
      </c>
      <c r="F103" s="40" t="s">
        <v>523</v>
      </c>
      <c r="G103" s="40" t="s">
        <v>524</v>
      </c>
      <c r="H103" s="40"/>
      <c r="I103" s="40" t="s">
        <v>216</v>
      </c>
      <c r="J103" s="41">
        <v>1728</v>
      </c>
      <c r="K103" s="40" t="s">
        <v>525</v>
      </c>
      <c r="L103" s="40" t="s">
        <v>526</v>
      </c>
      <c r="M103" s="40">
        <v>288</v>
      </c>
      <c r="N103" s="40">
        <v>3456</v>
      </c>
      <c r="O103" s="42">
        <v>0.81410000000000005</v>
      </c>
      <c r="P103" s="42">
        <f>J103*O103</f>
        <v>1406.7648000000002</v>
      </c>
      <c r="Q103" s="40" t="s">
        <v>324</v>
      </c>
    </row>
    <row r="104" spans="1:17" ht="90" customHeight="1" x14ac:dyDescent="0.25">
      <c r="A104" s="39" t="s">
        <v>333</v>
      </c>
      <c r="B104" s="39" t="s">
        <v>108</v>
      </c>
      <c r="C104" s="40">
        <v>78</v>
      </c>
      <c r="D104" s="40">
        <v>74556</v>
      </c>
      <c r="E104" s="40">
        <v>139056</v>
      </c>
      <c r="F104" s="40" t="s">
        <v>488</v>
      </c>
      <c r="G104" s="40" t="s">
        <v>489</v>
      </c>
      <c r="H104" s="40"/>
      <c r="I104" s="40" t="s">
        <v>216</v>
      </c>
      <c r="J104" s="41">
        <v>39168</v>
      </c>
      <c r="K104" s="40" t="s">
        <v>490</v>
      </c>
      <c r="L104" s="40" t="s">
        <v>491</v>
      </c>
      <c r="M104" s="40">
        <v>1152</v>
      </c>
      <c r="N104" s="40">
        <v>207360</v>
      </c>
      <c r="O104" s="42">
        <v>3.6700000000000003E-2</v>
      </c>
      <c r="P104" s="42">
        <f>J104*O104</f>
        <v>1437.4656000000002</v>
      </c>
      <c r="Q104" s="40" t="s">
        <v>324</v>
      </c>
    </row>
    <row r="105" spans="1:17" ht="38.25" x14ac:dyDescent="0.25">
      <c r="A105" s="28"/>
      <c r="J105" s="41">
        <f>SUM(J102:J104)</f>
        <v>43584</v>
      </c>
      <c r="M105" s="47" t="s">
        <v>548</v>
      </c>
      <c r="N105" s="47"/>
      <c r="O105" s="44" t="s">
        <v>349</v>
      </c>
      <c r="P105" s="48">
        <f>SUM(P102:P104)</f>
        <v>4698.6816000000008</v>
      </c>
      <c r="Q105" s="40"/>
    </row>
    <row r="106" spans="1:17" x14ac:dyDescent="0.25">
      <c r="A106" s="28"/>
      <c r="O106" s="31"/>
      <c r="P106" s="31"/>
      <c r="Q106" s="46"/>
    </row>
    <row r="107" spans="1:17" ht="90" customHeight="1" x14ac:dyDescent="0.25">
      <c r="A107" s="39" t="s">
        <v>333</v>
      </c>
      <c r="B107" s="39" t="s">
        <v>517</v>
      </c>
      <c r="C107" s="40">
        <v>71</v>
      </c>
      <c r="D107" s="40">
        <v>74558</v>
      </c>
      <c r="E107" s="40">
        <v>138396</v>
      </c>
      <c r="F107" s="40" t="s">
        <v>518</v>
      </c>
      <c r="G107" s="40" t="s">
        <v>519</v>
      </c>
      <c r="H107" s="40"/>
      <c r="I107" s="40" t="s">
        <v>215</v>
      </c>
      <c r="J107" s="41">
        <v>1344</v>
      </c>
      <c r="K107" s="40" t="s">
        <v>520</v>
      </c>
      <c r="L107" s="40" t="s">
        <v>521</v>
      </c>
      <c r="M107" s="40">
        <v>96</v>
      </c>
      <c r="N107" s="40">
        <v>5760</v>
      </c>
      <c r="O107" s="42">
        <v>0.68989999999999996</v>
      </c>
      <c r="P107" s="42">
        <f>J107*O107</f>
        <v>927.22559999999999</v>
      </c>
      <c r="Q107" s="40" t="s">
        <v>324</v>
      </c>
    </row>
    <row r="108" spans="1:17" ht="90" customHeight="1" x14ac:dyDescent="0.25">
      <c r="A108" s="39" t="s">
        <v>333</v>
      </c>
      <c r="B108" s="39" t="s">
        <v>517</v>
      </c>
      <c r="C108" s="40">
        <v>72</v>
      </c>
      <c r="D108" s="40">
        <v>74558</v>
      </c>
      <c r="E108" s="40">
        <v>138216</v>
      </c>
      <c r="F108" s="40" t="s">
        <v>549</v>
      </c>
      <c r="G108" s="40" t="s">
        <v>550</v>
      </c>
      <c r="H108" s="40"/>
      <c r="I108" s="40" t="s">
        <v>215</v>
      </c>
      <c r="J108" s="41">
        <v>2688</v>
      </c>
      <c r="K108" s="40" t="s">
        <v>551</v>
      </c>
      <c r="L108" s="40" t="s">
        <v>552</v>
      </c>
      <c r="M108" s="40">
        <v>96</v>
      </c>
      <c r="N108" s="40">
        <v>7200</v>
      </c>
      <c r="O108" s="42">
        <v>1.3529</v>
      </c>
      <c r="P108" s="42">
        <f>J108*O108</f>
        <v>3636.5951999999997</v>
      </c>
      <c r="Q108" s="40" t="s">
        <v>324</v>
      </c>
    </row>
    <row r="109" spans="1:17" ht="90" customHeight="1" x14ac:dyDescent="0.25">
      <c r="A109" s="39" t="s">
        <v>333</v>
      </c>
      <c r="B109" s="39" t="s">
        <v>483</v>
      </c>
      <c r="C109" s="40">
        <v>73</v>
      </c>
      <c r="D109" s="40">
        <v>74558</v>
      </c>
      <c r="E109" s="40">
        <v>134675</v>
      </c>
      <c r="F109" s="40" t="s">
        <v>484</v>
      </c>
      <c r="G109" s="40" t="s">
        <v>485</v>
      </c>
      <c r="H109" s="40"/>
      <c r="I109" s="40" t="s">
        <v>216</v>
      </c>
      <c r="J109" s="41">
        <v>1320</v>
      </c>
      <c r="K109" s="40" t="s">
        <v>486</v>
      </c>
      <c r="L109" s="40" t="s">
        <v>487</v>
      </c>
      <c r="M109" s="40">
        <v>120</v>
      </c>
      <c r="N109" s="40">
        <v>7560</v>
      </c>
      <c r="O109" s="42">
        <v>1.2117</v>
      </c>
      <c r="P109" s="42">
        <f>J109*O109</f>
        <v>1599.444</v>
      </c>
      <c r="Q109" s="40" t="s">
        <v>324</v>
      </c>
    </row>
    <row r="110" spans="1:17" ht="90" customHeight="1" x14ac:dyDescent="0.25">
      <c r="A110" s="39" t="s">
        <v>333</v>
      </c>
      <c r="B110" s="39" t="s">
        <v>97</v>
      </c>
      <c r="C110" s="40">
        <v>74</v>
      </c>
      <c r="D110" s="40">
        <v>74558</v>
      </c>
      <c r="E110" s="40">
        <v>139700</v>
      </c>
      <c r="F110" s="40" t="s">
        <v>553</v>
      </c>
      <c r="G110" s="40" t="s">
        <v>554</v>
      </c>
      <c r="H110" s="40"/>
      <c r="I110" s="40" t="s">
        <v>216</v>
      </c>
      <c r="J110" s="41">
        <v>5250</v>
      </c>
      <c r="K110" s="40" t="s">
        <v>555</v>
      </c>
      <c r="L110" s="40" t="s">
        <v>556</v>
      </c>
      <c r="M110" s="40">
        <v>750</v>
      </c>
      <c r="N110" s="40">
        <v>10500</v>
      </c>
      <c r="O110" s="42">
        <v>0.1153</v>
      </c>
      <c r="P110" s="42">
        <f>J110*O110</f>
        <v>605.32500000000005</v>
      </c>
      <c r="Q110" s="40" t="s">
        <v>324</v>
      </c>
    </row>
    <row r="111" spans="1:17" ht="90" customHeight="1" x14ac:dyDescent="0.25">
      <c r="A111" s="39" t="s">
        <v>333</v>
      </c>
      <c r="B111" s="39" t="s">
        <v>97</v>
      </c>
      <c r="C111" s="40">
        <v>75</v>
      </c>
      <c r="D111" s="40">
        <v>74558</v>
      </c>
      <c r="E111" s="40">
        <v>139714</v>
      </c>
      <c r="F111" s="40" t="s">
        <v>557</v>
      </c>
      <c r="G111" s="40" t="s">
        <v>558</v>
      </c>
      <c r="H111" s="40"/>
      <c r="I111" s="40" t="s">
        <v>216</v>
      </c>
      <c r="J111" s="41">
        <v>5250</v>
      </c>
      <c r="K111" s="40" t="s">
        <v>559</v>
      </c>
      <c r="L111" s="40" t="s">
        <v>560</v>
      </c>
      <c r="M111" s="40">
        <v>750</v>
      </c>
      <c r="N111" s="40">
        <v>18000</v>
      </c>
      <c r="O111" s="42">
        <v>0.22550000000000001</v>
      </c>
      <c r="P111" s="42">
        <f>J111*O111</f>
        <v>1183.875</v>
      </c>
      <c r="Q111" s="40" t="s">
        <v>324</v>
      </c>
    </row>
    <row r="112" spans="1:17" ht="38.25" x14ac:dyDescent="0.25">
      <c r="A112" s="28"/>
      <c r="J112" s="41">
        <f>SUM(J107:J111)</f>
        <v>15852</v>
      </c>
      <c r="M112" s="47" t="s">
        <v>561</v>
      </c>
      <c r="N112" s="47"/>
      <c r="O112" s="44" t="s">
        <v>349</v>
      </c>
      <c r="P112" s="48">
        <f>SUM(P107:P111)</f>
        <v>7952.4647999999988</v>
      </c>
      <c r="Q112" s="40"/>
    </row>
    <row r="113" spans="1:17" x14ac:dyDescent="0.25">
      <c r="A113" s="28"/>
      <c r="O113" s="31"/>
      <c r="P113" s="31"/>
      <c r="Q113" s="46"/>
    </row>
    <row r="114" spans="1:17" ht="90" customHeight="1" x14ac:dyDescent="0.25">
      <c r="A114" s="39" t="s">
        <v>333</v>
      </c>
      <c r="B114" s="39" t="s">
        <v>107</v>
      </c>
      <c r="C114" s="40">
        <v>65</v>
      </c>
      <c r="D114" s="40">
        <v>74583</v>
      </c>
      <c r="E114" s="40">
        <v>134150</v>
      </c>
      <c r="F114" s="40" t="s">
        <v>232</v>
      </c>
      <c r="G114" s="40" t="s">
        <v>22</v>
      </c>
      <c r="H114" s="40"/>
      <c r="I114" s="40" t="s">
        <v>215</v>
      </c>
      <c r="J114" s="41">
        <v>1</v>
      </c>
      <c r="K114" s="40" t="s">
        <v>140</v>
      </c>
      <c r="L114" s="40" t="s">
        <v>482</v>
      </c>
      <c r="M114" s="40">
        <v>500</v>
      </c>
      <c r="N114" s="40">
        <v>15000</v>
      </c>
      <c r="O114" s="42">
        <v>0.159</v>
      </c>
      <c r="P114" s="42">
        <f t="shared" ref="P114:P119" si="3">J114*O114</f>
        <v>0.159</v>
      </c>
      <c r="Q114" s="40" t="s">
        <v>324</v>
      </c>
    </row>
    <row r="115" spans="1:17" ht="90" customHeight="1" x14ac:dyDescent="0.25">
      <c r="A115" s="39" t="s">
        <v>333</v>
      </c>
      <c r="B115" s="39" t="s">
        <v>235</v>
      </c>
      <c r="C115" s="40">
        <v>66</v>
      </c>
      <c r="D115" s="40">
        <v>74583</v>
      </c>
      <c r="E115" s="40">
        <v>138206</v>
      </c>
      <c r="F115" s="40" t="s">
        <v>562</v>
      </c>
      <c r="G115" s="40" t="s">
        <v>563</v>
      </c>
      <c r="H115" s="40"/>
      <c r="I115" s="40" t="s">
        <v>215</v>
      </c>
      <c r="J115" s="41">
        <v>1</v>
      </c>
      <c r="K115" s="40" t="s">
        <v>564</v>
      </c>
      <c r="L115" s="40" t="s">
        <v>565</v>
      </c>
      <c r="M115" s="40">
        <v>96</v>
      </c>
      <c r="N115" s="40">
        <v>6240</v>
      </c>
      <c r="O115" s="42">
        <v>0.87539999999999996</v>
      </c>
      <c r="P115" s="42">
        <f t="shared" si="3"/>
        <v>0.87539999999999996</v>
      </c>
      <c r="Q115" s="40" t="s">
        <v>324</v>
      </c>
    </row>
    <row r="116" spans="1:17" ht="90" customHeight="1" x14ac:dyDescent="0.25">
      <c r="A116" s="39" t="s">
        <v>333</v>
      </c>
      <c r="B116" s="39" t="s">
        <v>97</v>
      </c>
      <c r="C116" s="40">
        <v>67</v>
      </c>
      <c r="D116" s="40">
        <v>74583</v>
      </c>
      <c r="E116" s="40">
        <v>140290</v>
      </c>
      <c r="F116" s="40" t="s">
        <v>566</v>
      </c>
      <c r="G116" s="40" t="s">
        <v>567</v>
      </c>
      <c r="H116" s="40"/>
      <c r="I116" s="40" t="s">
        <v>216</v>
      </c>
      <c r="J116" s="41">
        <v>4800</v>
      </c>
      <c r="K116" s="40" t="s">
        <v>568</v>
      </c>
      <c r="L116" s="40" t="s">
        <v>569</v>
      </c>
      <c r="M116" s="40">
        <v>800</v>
      </c>
      <c r="N116" s="40">
        <v>14400</v>
      </c>
      <c r="O116" s="42">
        <v>0.14000000000000001</v>
      </c>
      <c r="P116" s="42">
        <f t="shared" si="3"/>
        <v>672.00000000000011</v>
      </c>
      <c r="Q116" s="40" t="s">
        <v>324</v>
      </c>
    </row>
    <row r="117" spans="1:17" ht="90" customHeight="1" x14ac:dyDescent="0.25">
      <c r="A117" s="39" t="s">
        <v>333</v>
      </c>
      <c r="B117" s="39" t="s">
        <v>97</v>
      </c>
      <c r="C117" s="40">
        <v>68</v>
      </c>
      <c r="D117" s="40">
        <v>74583</v>
      </c>
      <c r="E117" s="40">
        <v>139702</v>
      </c>
      <c r="F117" s="40" t="s">
        <v>570</v>
      </c>
      <c r="G117" s="40" t="s">
        <v>571</v>
      </c>
      <c r="H117" s="40"/>
      <c r="I117" s="40" t="s">
        <v>216</v>
      </c>
      <c r="J117" s="41">
        <v>3750</v>
      </c>
      <c r="K117" s="40" t="s">
        <v>572</v>
      </c>
      <c r="L117" s="40" t="s">
        <v>573</v>
      </c>
      <c r="M117" s="40">
        <v>750</v>
      </c>
      <c r="N117" s="40">
        <v>15000</v>
      </c>
      <c r="O117" s="42">
        <v>0.1153</v>
      </c>
      <c r="P117" s="42">
        <f t="shared" si="3"/>
        <v>432.375</v>
      </c>
      <c r="Q117" s="40" t="s">
        <v>324</v>
      </c>
    </row>
    <row r="118" spans="1:17" ht="90" customHeight="1" x14ac:dyDescent="0.25">
      <c r="A118" s="39" t="s">
        <v>333</v>
      </c>
      <c r="B118" s="39" t="s">
        <v>97</v>
      </c>
      <c r="C118" s="40">
        <v>69</v>
      </c>
      <c r="D118" s="40">
        <v>74583</v>
      </c>
      <c r="E118" s="40">
        <v>140288</v>
      </c>
      <c r="F118" s="40" t="s">
        <v>574</v>
      </c>
      <c r="G118" s="40" t="s">
        <v>575</v>
      </c>
      <c r="H118" s="40"/>
      <c r="I118" s="40" t="s">
        <v>216</v>
      </c>
      <c r="J118" s="41">
        <v>8000</v>
      </c>
      <c r="K118" s="40" t="s">
        <v>576</v>
      </c>
      <c r="L118" s="40" t="s">
        <v>577</v>
      </c>
      <c r="M118" s="40">
        <v>800</v>
      </c>
      <c r="N118" s="40">
        <v>21600</v>
      </c>
      <c r="O118" s="42">
        <v>0.12</v>
      </c>
      <c r="P118" s="42">
        <f t="shared" si="3"/>
        <v>960</v>
      </c>
      <c r="Q118" s="40" t="s">
        <v>324</v>
      </c>
    </row>
    <row r="119" spans="1:17" ht="90" customHeight="1" x14ac:dyDescent="0.25">
      <c r="A119" s="39" t="s">
        <v>333</v>
      </c>
      <c r="B119" s="39" t="s">
        <v>522</v>
      </c>
      <c r="C119" s="40">
        <v>70</v>
      </c>
      <c r="D119" s="40">
        <v>74583</v>
      </c>
      <c r="E119" s="40">
        <v>136252</v>
      </c>
      <c r="F119" s="40" t="s">
        <v>531</v>
      </c>
      <c r="G119" s="40" t="s">
        <v>532</v>
      </c>
      <c r="H119" s="40"/>
      <c r="I119" s="40" t="s">
        <v>216</v>
      </c>
      <c r="J119" s="41">
        <v>1</v>
      </c>
      <c r="K119" s="40" t="s">
        <v>533</v>
      </c>
      <c r="L119" s="40" t="s">
        <v>534</v>
      </c>
      <c r="M119" s="40">
        <v>400</v>
      </c>
      <c r="N119" s="40">
        <v>0</v>
      </c>
      <c r="O119" s="42">
        <v>0.36870000000000003</v>
      </c>
      <c r="P119" s="42">
        <f t="shared" si="3"/>
        <v>0.36870000000000003</v>
      </c>
      <c r="Q119" s="40" t="s">
        <v>324</v>
      </c>
    </row>
    <row r="120" spans="1:17" ht="38.25" x14ac:dyDescent="0.25">
      <c r="A120" s="28"/>
      <c r="J120" s="41">
        <f>SUM(J114:J119)</f>
        <v>16553</v>
      </c>
      <c r="M120" s="47" t="s">
        <v>578</v>
      </c>
      <c r="N120" s="47"/>
      <c r="O120" s="44" t="s">
        <v>349</v>
      </c>
      <c r="P120" s="48">
        <f>SUM(P114:P119)</f>
        <v>2065.7781</v>
      </c>
      <c r="Q120" s="40"/>
    </row>
    <row r="121" spans="1:17" x14ac:dyDescent="0.25">
      <c r="A121" s="28"/>
      <c r="O121" s="31"/>
      <c r="P121" s="31"/>
      <c r="Q121" s="46"/>
    </row>
    <row r="122" spans="1:17" ht="90" customHeight="1" x14ac:dyDescent="0.25">
      <c r="A122" s="39" t="s">
        <v>333</v>
      </c>
      <c r="B122" s="39" t="s">
        <v>107</v>
      </c>
      <c r="C122" s="40">
        <v>56</v>
      </c>
      <c r="D122" s="40">
        <v>74584</v>
      </c>
      <c r="E122" s="40">
        <v>134150</v>
      </c>
      <c r="F122" s="40" t="s">
        <v>232</v>
      </c>
      <c r="G122" s="40" t="s">
        <v>22</v>
      </c>
      <c r="H122" s="40"/>
      <c r="I122" s="40" t="s">
        <v>215</v>
      </c>
      <c r="J122" s="41">
        <v>9000</v>
      </c>
      <c r="K122" s="40" t="s">
        <v>140</v>
      </c>
      <c r="L122" s="40" t="s">
        <v>482</v>
      </c>
      <c r="M122" s="40">
        <v>500</v>
      </c>
      <c r="N122" s="40">
        <v>15000</v>
      </c>
      <c r="O122" s="42">
        <v>0.159</v>
      </c>
      <c r="P122" s="42">
        <f t="shared" ref="P122:P130" si="4">J122*O122</f>
        <v>1431</v>
      </c>
      <c r="Q122" s="40" t="s">
        <v>324</v>
      </c>
    </row>
    <row r="123" spans="1:17" ht="90" customHeight="1" x14ac:dyDescent="0.25">
      <c r="A123" s="39" t="s">
        <v>333</v>
      </c>
      <c r="B123" s="39" t="s">
        <v>517</v>
      </c>
      <c r="C123" s="40">
        <v>57</v>
      </c>
      <c r="D123" s="40">
        <v>74584</v>
      </c>
      <c r="E123" s="40">
        <v>138216</v>
      </c>
      <c r="F123" s="40" t="s">
        <v>549</v>
      </c>
      <c r="G123" s="40" t="s">
        <v>550</v>
      </c>
      <c r="H123" s="40"/>
      <c r="I123" s="40" t="s">
        <v>215</v>
      </c>
      <c r="J123" s="41">
        <v>1</v>
      </c>
      <c r="K123" s="40" t="s">
        <v>551</v>
      </c>
      <c r="L123" s="40" t="s">
        <v>552</v>
      </c>
      <c r="M123" s="40">
        <v>96</v>
      </c>
      <c r="N123" s="40">
        <v>7200</v>
      </c>
      <c r="O123" s="42">
        <v>1.3529</v>
      </c>
      <c r="P123" s="42">
        <f t="shared" si="4"/>
        <v>1.3529</v>
      </c>
      <c r="Q123" s="40" t="s">
        <v>324</v>
      </c>
    </row>
    <row r="124" spans="1:17" ht="90" customHeight="1" x14ac:dyDescent="0.25">
      <c r="A124" s="39" t="s">
        <v>333</v>
      </c>
      <c r="B124" s="39" t="s">
        <v>97</v>
      </c>
      <c r="C124" s="40">
        <v>58</v>
      </c>
      <c r="D124" s="40">
        <v>74584</v>
      </c>
      <c r="E124" s="40">
        <v>140252</v>
      </c>
      <c r="F124" s="40" t="s">
        <v>497</v>
      </c>
      <c r="G124" s="40" t="s">
        <v>498</v>
      </c>
      <c r="H124" s="40"/>
      <c r="I124" s="40" t="s">
        <v>216</v>
      </c>
      <c r="J124" s="41">
        <v>1</v>
      </c>
      <c r="K124" s="40" t="s">
        <v>499</v>
      </c>
      <c r="L124" s="40" t="s">
        <v>500</v>
      </c>
      <c r="M124" s="40">
        <v>800</v>
      </c>
      <c r="N124" s="40">
        <v>14400</v>
      </c>
      <c r="O124" s="42">
        <v>0.1072</v>
      </c>
      <c r="P124" s="42">
        <f t="shared" si="4"/>
        <v>0.1072</v>
      </c>
      <c r="Q124" s="40" t="s">
        <v>324</v>
      </c>
    </row>
    <row r="125" spans="1:17" ht="90" customHeight="1" x14ac:dyDescent="0.25">
      <c r="A125" s="39" t="s">
        <v>333</v>
      </c>
      <c r="B125" s="39" t="s">
        <v>235</v>
      </c>
      <c r="C125" s="40">
        <v>59</v>
      </c>
      <c r="D125" s="40">
        <v>74584</v>
      </c>
      <c r="E125" s="40">
        <v>138206</v>
      </c>
      <c r="F125" s="40" t="s">
        <v>562</v>
      </c>
      <c r="G125" s="40" t="s">
        <v>563</v>
      </c>
      <c r="H125" s="40"/>
      <c r="I125" s="40" t="s">
        <v>215</v>
      </c>
      <c r="J125" s="41">
        <v>1</v>
      </c>
      <c r="K125" s="40" t="s">
        <v>564</v>
      </c>
      <c r="L125" s="40" t="s">
        <v>565</v>
      </c>
      <c r="M125" s="40">
        <v>96</v>
      </c>
      <c r="N125" s="40">
        <v>6240</v>
      </c>
      <c r="O125" s="42">
        <v>0.87539999999999996</v>
      </c>
      <c r="P125" s="42">
        <f t="shared" si="4"/>
        <v>0.87539999999999996</v>
      </c>
      <c r="Q125" s="40" t="s">
        <v>324</v>
      </c>
    </row>
    <row r="126" spans="1:17" ht="90" customHeight="1" x14ac:dyDescent="0.25">
      <c r="A126" s="39" t="s">
        <v>333</v>
      </c>
      <c r="B126" s="39" t="s">
        <v>483</v>
      </c>
      <c r="C126" s="40">
        <v>60</v>
      </c>
      <c r="D126" s="40">
        <v>74584</v>
      </c>
      <c r="E126" s="40">
        <v>134675</v>
      </c>
      <c r="F126" s="40" t="s">
        <v>484</v>
      </c>
      <c r="G126" s="40" t="s">
        <v>485</v>
      </c>
      <c r="H126" s="40"/>
      <c r="I126" s="40" t="s">
        <v>216</v>
      </c>
      <c r="J126" s="41">
        <v>3720</v>
      </c>
      <c r="K126" s="40" t="s">
        <v>486</v>
      </c>
      <c r="L126" s="40" t="s">
        <v>487</v>
      </c>
      <c r="M126" s="40">
        <v>120</v>
      </c>
      <c r="N126" s="40">
        <v>7560</v>
      </c>
      <c r="O126" s="42">
        <v>1.2117</v>
      </c>
      <c r="P126" s="42">
        <f t="shared" si="4"/>
        <v>4507.5240000000003</v>
      </c>
      <c r="Q126" s="40" t="s">
        <v>324</v>
      </c>
    </row>
    <row r="127" spans="1:17" ht="90" customHeight="1" x14ac:dyDescent="0.25">
      <c r="A127" s="39" t="s">
        <v>333</v>
      </c>
      <c r="B127" s="39" t="s">
        <v>97</v>
      </c>
      <c r="C127" s="40">
        <v>61</v>
      </c>
      <c r="D127" s="40">
        <v>74584</v>
      </c>
      <c r="E127" s="40">
        <v>139732</v>
      </c>
      <c r="F127" s="40" t="s">
        <v>579</v>
      </c>
      <c r="G127" s="40" t="s">
        <v>580</v>
      </c>
      <c r="H127" s="40"/>
      <c r="I127" s="40" t="s">
        <v>216</v>
      </c>
      <c r="J127" s="41">
        <v>6000</v>
      </c>
      <c r="K127" s="40" t="s">
        <v>581</v>
      </c>
      <c r="L127" s="40" t="s">
        <v>582</v>
      </c>
      <c r="M127" s="40">
        <v>500</v>
      </c>
      <c r="N127" s="40">
        <v>10000</v>
      </c>
      <c r="O127" s="42">
        <v>0.23480000000000001</v>
      </c>
      <c r="P127" s="42">
        <f t="shared" si="4"/>
        <v>1408.8</v>
      </c>
      <c r="Q127" s="40" t="s">
        <v>324</v>
      </c>
    </row>
    <row r="128" spans="1:17" ht="90" customHeight="1" x14ac:dyDescent="0.25">
      <c r="A128" s="39" t="s">
        <v>333</v>
      </c>
      <c r="B128" s="39" t="s">
        <v>97</v>
      </c>
      <c r="C128" s="40">
        <v>62</v>
      </c>
      <c r="D128" s="40">
        <v>74584</v>
      </c>
      <c r="E128" s="40">
        <v>139700</v>
      </c>
      <c r="F128" s="40" t="s">
        <v>553</v>
      </c>
      <c r="G128" s="40" t="s">
        <v>554</v>
      </c>
      <c r="H128" s="40"/>
      <c r="I128" s="40" t="s">
        <v>216</v>
      </c>
      <c r="J128" s="41">
        <v>1</v>
      </c>
      <c r="K128" s="40" t="s">
        <v>555</v>
      </c>
      <c r="L128" s="40" t="s">
        <v>556</v>
      </c>
      <c r="M128" s="40">
        <v>750</v>
      </c>
      <c r="N128" s="40">
        <v>10500</v>
      </c>
      <c r="O128" s="42">
        <v>0.1153</v>
      </c>
      <c r="P128" s="42">
        <f t="shared" si="4"/>
        <v>0.1153</v>
      </c>
      <c r="Q128" s="40" t="s">
        <v>324</v>
      </c>
    </row>
    <row r="129" spans="1:18" ht="90" customHeight="1" x14ac:dyDescent="0.25">
      <c r="A129" s="39" t="s">
        <v>333</v>
      </c>
      <c r="B129" s="39" t="s">
        <v>97</v>
      </c>
      <c r="C129" s="40">
        <v>63</v>
      </c>
      <c r="D129" s="40">
        <v>74584</v>
      </c>
      <c r="E129" s="40">
        <v>139714</v>
      </c>
      <c r="F129" s="40" t="s">
        <v>557</v>
      </c>
      <c r="G129" s="40" t="s">
        <v>558</v>
      </c>
      <c r="H129" s="40"/>
      <c r="I129" s="40" t="s">
        <v>216</v>
      </c>
      <c r="J129" s="41">
        <v>1</v>
      </c>
      <c r="K129" s="40" t="s">
        <v>559</v>
      </c>
      <c r="L129" s="40" t="s">
        <v>560</v>
      </c>
      <c r="M129" s="40">
        <v>750</v>
      </c>
      <c r="N129" s="40">
        <v>18000</v>
      </c>
      <c r="O129" s="42">
        <v>0.22550000000000001</v>
      </c>
      <c r="P129" s="42">
        <f t="shared" si="4"/>
        <v>0.22550000000000001</v>
      </c>
      <c r="Q129" s="40" t="s">
        <v>324</v>
      </c>
    </row>
    <row r="130" spans="1:18" ht="90" customHeight="1" x14ac:dyDescent="0.25">
      <c r="A130" s="39" t="s">
        <v>509</v>
      </c>
      <c r="B130" s="39" t="s">
        <v>510</v>
      </c>
      <c r="C130" s="40">
        <v>64</v>
      </c>
      <c r="D130" s="40">
        <v>74584</v>
      </c>
      <c r="E130" s="40">
        <v>137404</v>
      </c>
      <c r="F130" s="40" t="s">
        <v>511</v>
      </c>
      <c r="G130" s="40" t="s">
        <v>512</v>
      </c>
      <c r="H130" s="40"/>
      <c r="I130" s="40" t="s">
        <v>513</v>
      </c>
      <c r="J130" s="41">
        <v>1</v>
      </c>
      <c r="K130" s="40" t="s">
        <v>514</v>
      </c>
      <c r="L130" s="40" t="s">
        <v>515</v>
      </c>
      <c r="M130" s="40">
        <v>400</v>
      </c>
      <c r="N130" s="40">
        <v>28800</v>
      </c>
      <c r="O130" s="42">
        <v>7.6100000000000001E-2</v>
      </c>
      <c r="P130" s="42">
        <f t="shared" si="4"/>
        <v>7.6100000000000001E-2</v>
      </c>
      <c r="Q130" s="40" t="s">
        <v>324</v>
      </c>
    </row>
    <row r="131" spans="1:18" ht="38.25" x14ac:dyDescent="0.25">
      <c r="A131" s="28"/>
      <c r="J131" s="41">
        <f>SUM(J122:J130)</f>
        <v>18726</v>
      </c>
      <c r="M131" s="47" t="s">
        <v>583</v>
      </c>
      <c r="N131" s="47"/>
      <c r="O131" s="44" t="s">
        <v>349</v>
      </c>
      <c r="P131" s="48">
        <f>SUM(P122:P130)</f>
        <v>7350.0764000000008</v>
      </c>
      <c r="Q131" s="40"/>
    </row>
    <row r="132" spans="1:18" x14ac:dyDescent="0.25">
      <c r="A132" s="28"/>
      <c r="O132" s="31"/>
      <c r="P132" s="31"/>
      <c r="Q132" s="46"/>
    </row>
    <row r="133" spans="1:18" ht="90" customHeight="1" x14ac:dyDescent="0.25">
      <c r="A133" s="39" t="s">
        <v>322</v>
      </c>
      <c r="B133" s="39" t="s">
        <v>241</v>
      </c>
      <c r="C133" s="40">
        <v>52</v>
      </c>
      <c r="D133" s="40">
        <v>74586</v>
      </c>
      <c r="E133" s="40">
        <v>604650</v>
      </c>
      <c r="F133" s="40" t="s">
        <v>584</v>
      </c>
      <c r="G133" s="40" t="s">
        <v>585</v>
      </c>
      <c r="H133" s="40"/>
      <c r="I133" s="40" t="s">
        <v>214</v>
      </c>
      <c r="J133" s="41">
        <v>24000</v>
      </c>
      <c r="K133" s="40" t="s">
        <v>586</v>
      </c>
      <c r="L133" s="40" t="s">
        <v>587</v>
      </c>
      <c r="M133" s="40">
        <v>960</v>
      </c>
      <c r="N133" s="40">
        <v>23040</v>
      </c>
      <c r="O133" s="42">
        <v>7.5800000000000006E-2</v>
      </c>
      <c r="P133" s="42">
        <f>J133*O133</f>
        <v>1819.2</v>
      </c>
      <c r="Q133" s="40" t="s">
        <v>324</v>
      </c>
    </row>
    <row r="134" spans="1:18" ht="90" customHeight="1" x14ac:dyDescent="0.25">
      <c r="A134" s="39" t="s">
        <v>333</v>
      </c>
      <c r="B134" s="39" t="s">
        <v>97</v>
      </c>
      <c r="C134" s="40">
        <v>53</v>
      </c>
      <c r="D134" s="40">
        <v>74586</v>
      </c>
      <c r="E134" s="40">
        <v>538207</v>
      </c>
      <c r="F134" s="40" t="s">
        <v>588</v>
      </c>
      <c r="G134" s="40" t="s">
        <v>589</v>
      </c>
      <c r="H134" s="40"/>
      <c r="I134" s="40" t="s">
        <v>0</v>
      </c>
      <c r="J134" s="41">
        <v>600</v>
      </c>
      <c r="K134" s="40" t="s">
        <v>590</v>
      </c>
      <c r="L134" s="40" t="s">
        <v>591</v>
      </c>
      <c r="M134" s="40">
        <v>100</v>
      </c>
      <c r="N134" s="40">
        <v>5000</v>
      </c>
      <c r="O134" s="42">
        <v>1.0384</v>
      </c>
      <c r="P134" s="42">
        <f>J134*O134</f>
        <v>623.04</v>
      </c>
      <c r="Q134" s="40" t="s">
        <v>324</v>
      </c>
    </row>
    <row r="135" spans="1:18" ht="90" customHeight="1" x14ac:dyDescent="0.25">
      <c r="A135" s="39" t="s">
        <v>322</v>
      </c>
      <c r="B135" s="39" t="s">
        <v>592</v>
      </c>
      <c r="C135" s="40">
        <v>54</v>
      </c>
      <c r="D135" s="40">
        <v>74586</v>
      </c>
      <c r="E135" s="40">
        <v>600960</v>
      </c>
      <c r="F135" s="40" t="s">
        <v>593</v>
      </c>
      <c r="G135" s="40" t="s">
        <v>594</v>
      </c>
      <c r="H135" s="40"/>
      <c r="I135" s="40" t="s">
        <v>214</v>
      </c>
      <c r="J135" s="41">
        <v>1000</v>
      </c>
      <c r="K135" s="40" t="s">
        <v>595</v>
      </c>
      <c r="L135" s="40" t="s">
        <v>596</v>
      </c>
      <c r="M135" s="40">
        <v>200</v>
      </c>
      <c r="N135" s="40">
        <v>42000</v>
      </c>
      <c r="O135" s="42">
        <v>0.72030000000000005</v>
      </c>
      <c r="P135" s="42">
        <f>J135*O135</f>
        <v>720.30000000000007</v>
      </c>
      <c r="Q135" s="40" t="s">
        <v>324</v>
      </c>
    </row>
    <row r="136" spans="1:18" ht="38.25" x14ac:dyDescent="0.25">
      <c r="A136" s="28"/>
      <c r="J136" s="41">
        <f>SUM(J133:J135)</f>
        <v>25600</v>
      </c>
      <c r="M136" s="47" t="s">
        <v>597</v>
      </c>
      <c r="N136" s="47"/>
      <c r="O136" s="44" t="s">
        <v>349</v>
      </c>
      <c r="P136" s="48">
        <f>SUM(P133:P135)</f>
        <v>3162.54</v>
      </c>
      <c r="Q136" s="40"/>
    </row>
    <row r="137" spans="1:18" x14ac:dyDescent="0.25">
      <c r="A137" s="28"/>
      <c r="O137" s="31"/>
      <c r="P137" s="31"/>
      <c r="Q137" s="46"/>
    </row>
    <row r="138" spans="1:18" ht="90" customHeight="1" x14ac:dyDescent="0.25">
      <c r="A138" s="39" t="s">
        <v>322</v>
      </c>
      <c r="B138" s="39" t="s">
        <v>598</v>
      </c>
      <c r="C138" s="40">
        <v>48</v>
      </c>
      <c r="D138" s="40">
        <v>74589</v>
      </c>
      <c r="E138" s="40">
        <v>603785</v>
      </c>
      <c r="F138" s="40" t="s">
        <v>599</v>
      </c>
      <c r="G138" s="40" t="s">
        <v>600</v>
      </c>
      <c r="H138" s="40"/>
      <c r="I138" s="40" t="s">
        <v>214</v>
      </c>
      <c r="J138" s="41">
        <v>14000</v>
      </c>
      <c r="K138" s="40" t="s">
        <v>601</v>
      </c>
      <c r="L138" s="40" t="s">
        <v>602</v>
      </c>
      <c r="M138" s="40">
        <v>1000</v>
      </c>
      <c r="N138" s="40">
        <v>15000</v>
      </c>
      <c r="O138" s="42">
        <v>6.59E-2</v>
      </c>
      <c r="P138" s="42">
        <f>J138*O138</f>
        <v>922.6</v>
      </c>
      <c r="Q138" s="40" t="s">
        <v>324</v>
      </c>
    </row>
    <row r="139" spans="1:18" ht="90" customHeight="1" x14ac:dyDescent="0.25">
      <c r="A139" s="39" t="s">
        <v>322</v>
      </c>
      <c r="B139" s="39" t="s">
        <v>112</v>
      </c>
      <c r="C139" s="40">
        <v>46</v>
      </c>
      <c r="D139" s="40">
        <v>74589</v>
      </c>
      <c r="E139" s="40">
        <v>620711</v>
      </c>
      <c r="F139" s="40" t="s">
        <v>231</v>
      </c>
      <c r="G139" s="40" t="s">
        <v>33</v>
      </c>
      <c r="H139" s="40"/>
      <c r="I139" s="40" t="s">
        <v>214</v>
      </c>
      <c r="J139" s="41">
        <v>120</v>
      </c>
      <c r="K139" s="40" t="s">
        <v>131</v>
      </c>
      <c r="L139" s="40" t="s">
        <v>603</v>
      </c>
      <c r="M139" s="40">
        <v>500</v>
      </c>
      <c r="N139" s="40">
        <v>12000</v>
      </c>
      <c r="O139" s="42">
        <v>0.2044</v>
      </c>
      <c r="P139" s="42">
        <f>J139*O139</f>
        <v>24.527999999999999</v>
      </c>
      <c r="Q139" s="40" t="s">
        <v>324</v>
      </c>
      <c r="R139" s="27" t="s">
        <v>278</v>
      </c>
    </row>
    <row r="140" spans="1:18" ht="38.25" x14ac:dyDescent="0.25">
      <c r="A140" s="28"/>
      <c r="J140" s="41">
        <f>SUM(J138:J139)</f>
        <v>14120</v>
      </c>
      <c r="M140" s="47" t="s">
        <v>604</v>
      </c>
      <c r="N140" s="47"/>
      <c r="O140" s="44" t="s">
        <v>349</v>
      </c>
      <c r="P140" s="48">
        <f>SUM(P138:P139)</f>
        <v>947.12800000000004</v>
      </c>
      <c r="Q140" s="49"/>
    </row>
    <row r="141" spans="1:18" x14ac:dyDescent="0.25">
      <c r="A141" s="28"/>
      <c r="O141" s="31"/>
      <c r="P141" s="31"/>
      <c r="Q141" s="46"/>
    </row>
    <row r="142" spans="1:18" ht="90" customHeight="1" x14ac:dyDescent="0.25">
      <c r="A142" s="39" t="s">
        <v>322</v>
      </c>
      <c r="B142" s="39" t="s">
        <v>112</v>
      </c>
      <c r="C142" s="40">
        <v>46</v>
      </c>
      <c r="D142" s="40">
        <v>74590</v>
      </c>
      <c r="E142" s="40">
        <v>620711</v>
      </c>
      <c r="F142" s="40" t="s">
        <v>231</v>
      </c>
      <c r="G142" s="40" t="s">
        <v>33</v>
      </c>
      <c r="H142" s="40"/>
      <c r="I142" s="40" t="s">
        <v>214</v>
      </c>
      <c r="J142" s="41">
        <v>6000</v>
      </c>
      <c r="K142" s="40" t="s">
        <v>131</v>
      </c>
      <c r="L142" s="40" t="s">
        <v>603</v>
      </c>
      <c r="M142" s="40">
        <v>500</v>
      </c>
      <c r="N142" s="40">
        <v>12000</v>
      </c>
      <c r="O142" s="42">
        <v>0.2044</v>
      </c>
      <c r="P142" s="42">
        <f>J142*O142</f>
        <v>1226.4000000000001</v>
      </c>
      <c r="Q142" s="40" t="s">
        <v>324</v>
      </c>
    </row>
    <row r="143" spans="1:18" ht="90" customHeight="1" x14ac:dyDescent="0.25">
      <c r="A143" s="39" t="s">
        <v>333</v>
      </c>
      <c r="B143" s="39" t="s">
        <v>97</v>
      </c>
      <c r="C143" s="40">
        <v>47</v>
      </c>
      <c r="D143" s="40">
        <v>74590</v>
      </c>
      <c r="E143" s="40">
        <v>538207</v>
      </c>
      <c r="F143" s="40" t="s">
        <v>588</v>
      </c>
      <c r="G143" s="40" t="s">
        <v>589</v>
      </c>
      <c r="H143" s="40"/>
      <c r="I143" s="40" t="s">
        <v>0</v>
      </c>
      <c r="J143" s="41">
        <v>4900</v>
      </c>
      <c r="K143" s="40" t="s">
        <v>590</v>
      </c>
      <c r="L143" s="40" t="s">
        <v>591</v>
      </c>
      <c r="M143" s="40">
        <v>100</v>
      </c>
      <c r="N143" s="40">
        <v>5000</v>
      </c>
      <c r="O143" s="42">
        <v>1.0384</v>
      </c>
      <c r="P143" s="42">
        <f>J143*O143</f>
        <v>5088.16</v>
      </c>
      <c r="Q143" s="40" t="s">
        <v>324</v>
      </c>
    </row>
    <row r="144" spans="1:18" ht="38.25" x14ac:dyDescent="0.25">
      <c r="A144" s="28"/>
      <c r="J144" s="30">
        <f>SUM(J142:J143)</f>
        <v>10900</v>
      </c>
      <c r="M144" s="47" t="s">
        <v>605</v>
      </c>
      <c r="N144" s="47"/>
      <c r="O144" s="44" t="s">
        <v>349</v>
      </c>
      <c r="P144" s="48">
        <f>SUM(P142:P143)</f>
        <v>6314.5599999999995</v>
      </c>
      <c r="Q144" s="40"/>
    </row>
    <row r="145" spans="1:17" x14ac:dyDescent="0.25">
      <c r="A145" s="28"/>
      <c r="O145" s="31"/>
      <c r="P145" s="31"/>
      <c r="Q145" s="46"/>
    </row>
    <row r="146" spans="1:17" ht="90" customHeight="1" x14ac:dyDescent="0.25">
      <c r="A146" s="39" t="s">
        <v>333</v>
      </c>
      <c r="B146" s="39" t="s">
        <v>97</v>
      </c>
      <c r="C146" s="40">
        <v>42</v>
      </c>
      <c r="D146" s="40">
        <v>74593</v>
      </c>
      <c r="E146" s="40">
        <v>538031</v>
      </c>
      <c r="F146" s="40" t="s">
        <v>606</v>
      </c>
      <c r="G146" s="40" t="s">
        <v>607</v>
      </c>
      <c r="H146" s="40"/>
      <c r="I146" s="40" t="s">
        <v>216</v>
      </c>
      <c r="J146" s="41">
        <v>2600</v>
      </c>
      <c r="K146" s="40" t="s">
        <v>608</v>
      </c>
      <c r="L146" s="40" t="s">
        <v>609</v>
      </c>
      <c r="M146" s="40">
        <v>100</v>
      </c>
      <c r="N146" s="40">
        <v>3200</v>
      </c>
      <c r="O146" s="42">
        <v>1.0224</v>
      </c>
      <c r="P146" s="42">
        <f>J146*O146</f>
        <v>2658.24</v>
      </c>
      <c r="Q146" s="40" t="s">
        <v>324</v>
      </c>
    </row>
    <row r="147" spans="1:17" ht="90" customHeight="1" x14ac:dyDescent="0.25">
      <c r="A147" s="39" t="s">
        <v>333</v>
      </c>
      <c r="B147" s="39" t="s">
        <v>610</v>
      </c>
      <c r="C147" s="40">
        <v>43</v>
      </c>
      <c r="D147" s="40">
        <v>74593</v>
      </c>
      <c r="E147" s="40">
        <v>538298</v>
      </c>
      <c r="F147" s="40" t="s">
        <v>611</v>
      </c>
      <c r="G147" s="40" t="s">
        <v>612</v>
      </c>
      <c r="H147" s="40"/>
      <c r="I147" s="40" t="s">
        <v>613</v>
      </c>
      <c r="J147" s="41">
        <v>6000</v>
      </c>
      <c r="K147" s="40" t="s">
        <v>614</v>
      </c>
      <c r="L147" s="40" t="s">
        <v>615</v>
      </c>
      <c r="M147" s="40">
        <v>500</v>
      </c>
      <c r="N147" s="40">
        <v>27000</v>
      </c>
      <c r="O147" s="42">
        <v>0.32290000000000002</v>
      </c>
      <c r="P147" s="42">
        <f>J147*O147</f>
        <v>1937.4</v>
      </c>
      <c r="Q147" s="40" t="s">
        <v>324</v>
      </c>
    </row>
    <row r="148" spans="1:17" ht="38.25" x14ac:dyDescent="0.25">
      <c r="A148" s="28"/>
      <c r="J148" s="41">
        <f>SUM(J146:J147)</f>
        <v>8600</v>
      </c>
      <c r="M148" s="47" t="s">
        <v>616</v>
      </c>
      <c r="N148" s="47"/>
      <c r="O148" s="44" t="s">
        <v>349</v>
      </c>
      <c r="P148" s="48">
        <f>SUM(P146:P147)</f>
        <v>4595.6399999999994</v>
      </c>
      <c r="Q148" s="40"/>
    </row>
    <row r="149" spans="1:17" x14ac:dyDescent="0.25">
      <c r="A149" s="28"/>
      <c r="O149" s="31"/>
      <c r="P149" s="31"/>
      <c r="Q149" s="46"/>
    </row>
    <row r="150" spans="1:17" ht="90" customHeight="1" x14ac:dyDescent="0.25">
      <c r="A150" s="39" t="s">
        <v>322</v>
      </c>
      <c r="B150" s="39" t="s">
        <v>241</v>
      </c>
      <c r="C150" s="40">
        <v>30</v>
      </c>
      <c r="D150" s="40">
        <v>74603</v>
      </c>
      <c r="E150" s="40">
        <v>604729</v>
      </c>
      <c r="F150" s="40" t="s">
        <v>276</v>
      </c>
      <c r="G150" s="40" t="s">
        <v>277</v>
      </c>
      <c r="H150" s="40"/>
      <c r="I150" s="40" t="s">
        <v>214</v>
      </c>
      <c r="J150" s="41">
        <v>1512</v>
      </c>
      <c r="K150" s="40" t="s">
        <v>279</v>
      </c>
      <c r="L150" s="40" t="s">
        <v>617</v>
      </c>
      <c r="M150" s="40">
        <v>72</v>
      </c>
      <c r="N150" s="40">
        <v>4320</v>
      </c>
      <c r="O150" s="42">
        <v>0.1767</v>
      </c>
      <c r="P150" s="42">
        <f>J150*O150</f>
        <v>267.17039999999997</v>
      </c>
      <c r="Q150" s="40" t="s">
        <v>324</v>
      </c>
    </row>
    <row r="151" spans="1:17" ht="90" customHeight="1" x14ac:dyDescent="0.25">
      <c r="A151" s="39" t="s">
        <v>322</v>
      </c>
      <c r="B151" s="39" t="s">
        <v>241</v>
      </c>
      <c r="C151" s="40">
        <v>31</v>
      </c>
      <c r="D151" s="40">
        <v>74603</v>
      </c>
      <c r="E151" s="40">
        <v>605008</v>
      </c>
      <c r="F151" s="40" t="s">
        <v>618</v>
      </c>
      <c r="G151" s="40" t="s">
        <v>619</v>
      </c>
      <c r="H151" s="40"/>
      <c r="I151" s="40" t="s">
        <v>214</v>
      </c>
      <c r="J151" s="41">
        <v>6500</v>
      </c>
      <c r="K151" s="40" t="s">
        <v>620</v>
      </c>
      <c r="L151" s="40" t="s">
        <v>621</v>
      </c>
      <c r="M151" s="40">
        <v>500</v>
      </c>
      <c r="N151" s="40">
        <v>9000</v>
      </c>
      <c r="O151" s="42">
        <v>8.7599999999999997E-2</v>
      </c>
      <c r="P151" s="42">
        <f>J151*O151</f>
        <v>569.4</v>
      </c>
      <c r="Q151" s="40" t="s">
        <v>324</v>
      </c>
    </row>
    <row r="152" spans="1:17" ht="90" customHeight="1" x14ac:dyDescent="0.25">
      <c r="A152" s="39" t="s">
        <v>322</v>
      </c>
      <c r="B152" s="39" t="s">
        <v>592</v>
      </c>
      <c r="C152" s="40">
        <v>32</v>
      </c>
      <c r="D152" s="40">
        <v>74603</v>
      </c>
      <c r="E152" s="40">
        <v>600960</v>
      </c>
      <c r="F152" s="40" t="s">
        <v>593</v>
      </c>
      <c r="G152" s="40" t="s">
        <v>594</v>
      </c>
      <c r="H152" s="40"/>
      <c r="I152" s="40" t="s">
        <v>214</v>
      </c>
      <c r="J152" s="41">
        <v>4800</v>
      </c>
      <c r="K152" s="40" t="s">
        <v>595</v>
      </c>
      <c r="L152" s="40" t="s">
        <v>596</v>
      </c>
      <c r="M152" s="40">
        <v>200</v>
      </c>
      <c r="N152" s="40">
        <v>42000</v>
      </c>
      <c r="O152" s="42">
        <v>0.72030000000000005</v>
      </c>
      <c r="P152" s="42">
        <f>J152*O152</f>
        <v>3457.44</v>
      </c>
      <c r="Q152" s="40" t="s">
        <v>324</v>
      </c>
    </row>
    <row r="153" spans="1:17" ht="38.25" x14ac:dyDescent="0.25">
      <c r="A153" s="28"/>
      <c r="J153" s="41">
        <f>SUM(J150:J152)</f>
        <v>12812</v>
      </c>
      <c r="M153" s="47" t="s">
        <v>622</v>
      </c>
      <c r="N153" s="47"/>
      <c r="O153" s="44" t="s">
        <v>349</v>
      </c>
      <c r="P153" s="48">
        <f>SUM(P150:P152)</f>
        <v>4294.0104000000001</v>
      </c>
      <c r="Q153" s="40"/>
    </row>
    <row r="154" spans="1:17" x14ac:dyDescent="0.25">
      <c r="A154" s="28"/>
      <c r="O154" s="31"/>
      <c r="P154" s="31"/>
      <c r="Q154" s="46"/>
    </row>
    <row r="155" spans="1:17" ht="90" customHeight="1" x14ac:dyDescent="0.25">
      <c r="A155" s="39" t="s">
        <v>333</v>
      </c>
      <c r="B155" s="39" t="s">
        <v>97</v>
      </c>
      <c r="C155" s="40">
        <v>28</v>
      </c>
      <c r="D155" s="40">
        <v>74604</v>
      </c>
      <c r="E155" s="40">
        <v>538207</v>
      </c>
      <c r="F155" s="40" t="s">
        <v>588</v>
      </c>
      <c r="G155" s="40" t="s">
        <v>589</v>
      </c>
      <c r="H155" s="40"/>
      <c r="I155" s="40" t="s">
        <v>0</v>
      </c>
      <c r="J155" s="41">
        <v>4300</v>
      </c>
      <c r="K155" s="40" t="s">
        <v>590</v>
      </c>
      <c r="L155" s="40" t="s">
        <v>591</v>
      </c>
      <c r="M155" s="40">
        <v>100</v>
      </c>
      <c r="N155" s="40">
        <v>5000</v>
      </c>
      <c r="O155" s="42">
        <v>1.0384</v>
      </c>
      <c r="P155" s="42">
        <f>J155*O155</f>
        <v>4465.12</v>
      </c>
      <c r="Q155" s="40" t="s">
        <v>324</v>
      </c>
    </row>
    <row r="156" spans="1:17" ht="90" customHeight="1" x14ac:dyDescent="0.25">
      <c r="A156" s="39" t="s">
        <v>322</v>
      </c>
      <c r="B156" s="39" t="s">
        <v>253</v>
      </c>
      <c r="C156" s="40">
        <v>29</v>
      </c>
      <c r="D156" s="40">
        <v>74604</v>
      </c>
      <c r="E156" s="40">
        <v>604744</v>
      </c>
      <c r="F156" s="40" t="s">
        <v>623</v>
      </c>
      <c r="G156" s="40" t="s">
        <v>624</v>
      </c>
      <c r="H156" s="40"/>
      <c r="I156" s="40" t="s">
        <v>214</v>
      </c>
      <c r="J156" s="41">
        <v>8000</v>
      </c>
      <c r="K156" s="40" t="s">
        <v>625</v>
      </c>
      <c r="L156" s="40" t="s">
        <v>626</v>
      </c>
      <c r="M156" s="40">
        <v>500</v>
      </c>
      <c r="N156" s="40">
        <v>10000</v>
      </c>
      <c r="O156" s="42">
        <v>0.10879999999999999</v>
      </c>
      <c r="P156" s="42">
        <f>J156*O156</f>
        <v>870.4</v>
      </c>
      <c r="Q156" s="40" t="s">
        <v>324</v>
      </c>
    </row>
    <row r="157" spans="1:17" ht="38.25" x14ac:dyDescent="0.25">
      <c r="A157" s="28"/>
      <c r="J157" s="41">
        <f>SUM(J155:J156)</f>
        <v>12300</v>
      </c>
      <c r="M157" s="47" t="s">
        <v>627</v>
      </c>
      <c r="N157" s="47"/>
      <c r="O157" s="44" t="s">
        <v>349</v>
      </c>
      <c r="P157" s="48">
        <f>SUM(P155:P156)</f>
        <v>5335.5199999999995</v>
      </c>
      <c r="Q157" s="40"/>
    </row>
    <row r="158" spans="1:17" x14ac:dyDescent="0.25">
      <c r="A158" s="28"/>
      <c r="O158" s="31"/>
      <c r="P158" s="31"/>
      <c r="Q158" s="46"/>
    </row>
    <row r="159" spans="1:17" ht="90" customHeight="1" x14ac:dyDescent="0.25">
      <c r="A159" s="39" t="s">
        <v>322</v>
      </c>
      <c r="B159" s="39" t="s">
        <v>598</v>
      </c>
      <c r="C159" s="40">
        <v>24</v>
      </c>
      <c r="D159" s="40">
        <v>74607</v>
      </c>
      <c r="E159" s="40">
        <v>603690</v>
      </c>
      <c r="F159" s="40" t="s">
        <v>628</v>
      </c>
      <c r="G159" s="40" t="s">
        <v>629</v>
      </c>
      <c r="H159" s="40"/>
      <c r="I159" s="40" t="s">
        <v>214</v>
      </c>
      <c r="J159" s="41">
        <v>5800</v>
      </c>
      <c r="K159" s="40" t="s">
        <v>630</v>
      </c>
      <c r="L159" s="40" t="s">
        <v>631</v>
      </c>
      <c r="M159" s="40">
        <v>100</v>
      </c>
      <c r="N159" s="40">
        <v>4000</v>
      </c>
      <c r="O159" s="42">
        <v>0.3337</v>
      </c>
      <c r="P159" s="42">
        <f>J159*O159</f>
        <v>1935.46</v>
      </c>
      <c r="Q159" s="40" t="s">
        <v>324</v>
      </c>
    </row>
    <row r="160" spans="1:17" ht="90" customHeight="1" x14ac:dyDescent="0.25">
      <c r="A160" s="39" t="s">
        <v>333</v>
      </c>
      <c r="B160" s="39" t="s">
        <v>632</v>
      </c>
      <c r="C160" s="40">
        <v>25</v>
      </c>
      <c r="D160" s="40">
        <v>74607</v>
      </c>
      <c r="E160" s="40">
        <v>599850</v>
      </c>
      <c r="F160" s="40" t="s">
        <v>633</v>
      </c>
      <c r="G160" s="40" t="s">
        <v>634</v>
      </c>
      <c r="H160" s="40"/>
      <c r="I160" s="40" t="s">
        <v>0</v>
      </c>
      <c r="J160" s="41">
        <v>27500</v>
      </c>
      <c r="K160" s="40" t="s">
        <v>635</v>
      </c>
      <c r="L160" s="40" t="s">
        <v>636</v>
      </c>
      <c r="M160" s="40">
        <v>500</v>
      </c>
      <c r="N160" s="40">
        <v>315000</v>
      </c>
      <c r="O160" s="42">
        <v>0.1206</v>
      </c>
      <c r="P160" s="42">
        <f>J160*O160</f>
        <v>3316.5</v>
      </c>
      <c r="Q160" s="40" t="s">
        <v>324</v>
      </c>
    </row>
    <row r="161" spans="1:17" ht="38.25" x14ac:dyDescent="0.25">
      <c r="A161" s="28"/>
      <c r="J161" s="41">
        <f>SUM(J159:J160)</f>
        <v>33300</v>
      </c>
      <c r="M161" s="47" t="s">
        <v>637</v>
      </c>
      <c r="N161" s="47"/>
      <c r="O161" s="44" t="s">
        <v>349</v>
      </c>
      <c r="P161" s="48">
        <f>SUM(P159:P160)</f>
        <v>5251.96</v>
      </c>
      <c r="Q161" s="40"/>
    </row>
    <row r="162" spans="1:17" x14ac:dyDescent="0.25">
      <c r="A162" s="28"/>
      <c r="O162" s="31"/>
      <c r="P162" s="31"/>
      <c r="Q162" s="46"/>
    </row>
    <row r="163" spans="1:17" ht="90" customHeight="1" x14ac:dyDescent="0.25">
      <c r="A163" s="39" t="s">
        <v>333</v>
      </c>
      <c r="B163" s="39" t="s">
        <v>97</v>
      </c>
      <c r="C163" s="40">
        <v>16</v>
      </c>
      <c r="D163" s="40">
        <v>74608</v>
      </c>
      <c r="E163" s="40">
        <v>538207</v>
      </c>
      <c r="F163" s="40" t="s">
        <v>588</v>
      </c>
      <c r="G163" s="40" t="s">
        <v>589</v>
      </c>
      <c r="H163" s="40"/>
      <c r="I163" s="40" t="s">
        <v>0</v>
      </c>
      <c r="J163" s="41">
        <v>70</v>
      </c>
      <c r="K163" s="40" t="s">
        <v>590</v>
      </c>
      <c r="L163" s="40" t="s">
        <v>591</v>
      </c>
      <c r="M163" s="40">
        <v>100</v>
      </c>
      <c r="N163" s="40">
        <v>5000</v>
      </c>
      <c r="O163" s="42">
        <v>1.0384</v>
      </c>
      <c r="P163" s="42">
        <f t="shared" ref="P163:P169" si="5">J163*O163</f>
        <v>72.688000000000002</v>
      </c>
      <c r="Q163" s="40" t="s">
        <v>324</v>
      </c>
    </row>
    <row r="164" spans="1:17" ht="90" customHeight="1" x14ac:dyDescent="0.25">
      <c r="A164" s="39" t="s">
        <v>333</v>
      </c>
      <c r="B164" s="39" t="s">
        <v>97</v>
      </c>
      <c r="C164" s="40">
        <v>17</v>
      </c>
      <c r="D164" s="40">
        <v>74608</v>
      </c>
      <c r="E164" s="40">
        <v>538031</v>
      </c>
      <c r="F164" s="40" t="s">
        <v>606</v>
      </c>
      <c r="G164" s="40" t="s">
        <v>607</v>
      </c>
      <c r="H164" s="40"/>
      <c r="I164" s="40" t="s">
        <v>216</v>
      </c>
      <c r="J164" s="41">
        <v>2020</v>
      </c>
      <c r="K164" s="40" t="s">
        <v>608</v>
      </c>
      <c r="L164" s="40" t="s">
        <v>609</v>
      </c>
      <c r="M164" s="40">
        <v>100</v>
      </c>
      <c r="N164" s="40">
        <v>3200</v>
      </c>
      <c r="O164" s="42">
        <v>1.0224</v>
      </c>
      <c r="P164" s="42">
        <f t="shared" si="5"/>
        <v>2065.248</v>
      </c>
      <c r="Q164" s="40" t="s">
        <v>324</v>
      </c>
    </row>
    <row r="165" spans="1:17" ht="90" customHeight="1" x14ac:dyDescent="0.25">
      <c r="A165" s="39" t="s">
        <v>322</v>
      </c>
      <c r="B165" s="39" t="s">
        <v>241</v>
      </c>
      <c r="C165" s="40">
        <v>19</v>
      </c>
      <c r="D165" s="40">
        <v>74608</v>
      </c>
      <c r="E165" s="40">
        <v>604729</v>
      </c>
      <c r="F165" s="40" t="s">
        <v>276</v>
      </c>
      <c r="G165" s="40" t="s">
        <v>277</v>
      </c>
      <c r="H165" s="40"/>
      <c r="I165" s="40" t="s">
        <v>214</v>
      </c>
      <c r="J165" s="41">
        <v>18</v>
      </c>
      <c r="K165" s="40" t="s">
        <v>279</v>
      </c>
      <c r="L165" s="40" t="s">
        <v>617</v>
      </c>
      <c r="M165" s="40">
        <v>72</v>
      </c>
      <c r="N165" s="40">
        <v>4320</v>
      </c>
      <c r="O165" s="42">
        <v>0.1767</v>
      </c>
      <c r="P165" s="42">
        <f t="shared" si="5"/>
        <v>3.1806000000000001</v>
      </c>
      <c r="Q165" s="40" t="s">
        <v>324</v>
      </c>
    </row>
    <row r="166" spans="1:17" ht="90" customHeight="1" x14ac:dyDescent="0.25">
      <c r="A166" s="39" t="s">
        <v>322</v>
      </c>
      <c r="B166" s="39" t="s">
        <v>598</v>
      </c>
      <c r="C166" s="40">
        <v>20</v>
      </c>
      <c r="D166" s="40">
        <v>74608</v>
      </c>
      <c r="E166" s="40">
        <v>603690</v>
      </c>
      <c r="F166" s="40" t="s">
        <v>628</v>
      </c>
      <c r="G166" s="40" t="s">
        <v>629</v>
      </c>
      <c r="H166" s="40"/>
      <c r="I166" s="40" t="s">
        <v>214</v>
      </c>
      <c r="J166" s="41">
        <v>50</v>
      </c>
      <c r="K166" s="40" t="s">
        <v>630</v>
      </c>
      <c r="L166" s="40" t="s">
        <v>631</v>
      </c>
      <c r="M166" s="40">
        <v>100</v>
      </c>
      <c r="N166" s="40">
        <v>4000</v>
      </c>
      <c r="O166" s="42">
        <v>0.3337</v>
      </c>
      <c r="P166" s="42">
        <f t="shared" si="5"/>
        <v>16.684999999999999</v>
      </c>
      <c r="Q166" s="40" t="s">
        <v>324</v>
      </c>
    </row>
    <row r="167" spans="1:17" ht="90" customHeight="1" x14ac:dyDescent="0.25">
      <c r="A167" s="39" t="s">
        <v>333</v>
      </c>
      <c r="B167" s="39" t="s">
        <v>638</v>
      </c>
      <c r="C167" s="40">
        <v>21</v>
      </c>
      <c r="D167" s="40">
        <v>74608</v>
      </c>
      <c r="E167" s="40">
        <v>538129</v>
      </c>
      <c r="F167" s="40" t="s">
        <v>639</v>
      </c>
      <c r="G167" s="40" t="s">
        <v>640</v>
      </c>
      <c r="H167" s="40"/>
      <c r="I167" s="40" t="s">
        <v>613</v>
      </c>
      <c r="J167" s="41">
        <v>2850</v>
      </c>
      <c r="K167" s="40" t="s">
        <v>641</v>
      </c>
      <c r="L167" s="40" t="s">
        <v>642</v>
      </c>
      <c r="M167" s="40">
        <v>50</v>
      </c>
      <c r="N167" s="40">
        <v>6400</v>
      </c>
      <c r="O167" s="42">
        <v>0.84930000000000005</v>
      </c>
      <c r="P167" s="42">
        <f t="shared" si="5"/>
        <v>2420.5050000000001</v>
      </c>
      <c r="Q167" s="40" t="s">
        <v>324</v>
      </c>
    </row>
    <row r="168" spans="1:17" ht="90" customHeight="1" x14ac:dyDescent="0.25">
      <c r="A168" s="39" t="s">
        <v>322</v>
      </c>
      <c r="B168" s="39" t="s">
        <v>643</v>
      </c>
      <c r="C168" s="40">
        <v>22</v>
      </c>
      <c r="D168" s="40">
        <v>74608</v>
      </c>
      <c r="E168" s="40">
        <v>604620</v>
      </c>
      <c r="F168" s="40" t="s">
        <v>644</v>
      </c>
      <c r="G168" s="40" t="s">
        <v>645</v>
      </c>
      <c r="H168" s="40"/>
      <c r="I168" s="40" t="s">
        <v>214</v>
      </c>
      <c r="J168" s="41">
        <v>420</v>
      </c>
      <c r="K168" s="40" t="s">
        <v>646</v>
      </c>
      <c r="L168" s="40" t="s">
        <v>647</v>
      </c>
      <c r="M168" s="40">
        <v>960</v>
      </c>
      <c r="N168" s="40">
        <v>23040</v>
      </c>
      <c r="O168" s="42">
        <v>4.9500000000000002E-2</v>
      </c>
      <c r="P168" s="42">
        <f t="shared" si="5"/>
        <v>20.790000000000003</v>
      </c>
      <c r="Q168" s="40" t="s">
        <v>324</v>
      </c>
    </row>
    <row r="169" spans="1:17" ht="90" customHeight="1" x14ac:dyDescent="0.25">
      <c r="A169" s="39" t="s">
        <v>333</v>
      </c>
      <c r="B169" s="39" t="s">
        <v>610</v>
      </c>
      <c r="C169" s="40">
        <v>23</v>
      </c>
      <c r="D169" s="40">
        <v>74608</v>
      </c>
      <c r="E169" s="40">
        <v>538283</v>
      </c>
      <c r="F169" s="40" t="s">
        <v>648</v>
      </c>
      <c r="G169" s="40" t="s">
        <v>649</v>
      </c>
      <c r="H169" s="40"/>
      <c r="I169" s="40" t="s">
        <v>216</v>
      </c>
      <c r="J169" s="41">
        <v>950</v>
      </c>
      <c r="K169" s="40" t="s">
        <v>650</v>
      </c>
      <c r="L169" s="40" t="s">
        <v>651</v>
      </c>
      <c r="M169" s="40">
        <v>1200</v>
      </c>
      <c r="N169" s="40">
        <v>21600</v>
      </c>
      <c r="O169" s="42">
        <v>0.27429999999999999</v>
      </c>
      <c r="P169" s="42">
        <f t="shared" si="5"/>
        <v>260.58499999999998</v>
      </c>
      <c r="Q169" s="40" t="s">
        <v>324</v>
      </c>
    </row>
    <row r="170" spans="1:17" ht="38.25" x14ac:dyDescent="0.25">
      <c r="A170" s="28"/>
      <c r="J170" s="41">
        <f>SUM(J163:J169)</f>
        <v>6378</v>
      </c>
      <c r="M170" s="47" t="s">
        <v>652</v>
      </c>
      <c r="N170" s="47"/>
      <c r="O170" s="44" t="s">
        <v>349</v>
      </c>
      <c r="P170" s="48">
        <f>SUM(P163:P169)</f>
        <v>4859.6815999999999</v>
      </c>
      <c r="Q170" s="40"/>
    </row>
    <row r="171" spans="1:17" x14ac:dyDescent="0.25">
      <c r="A171" s="28"/>
      <c r="O171" s="31"/>
      <c r="P171" s="31"/>
      <c r="Q171" s="46"/>
    </row>
    <row r="172" spans="1:17" ht="90" customHeight="1" x14ac:dyDescent="0.25">
      <c r="A172" s="39" t="s">
        <v>322</v>
      </c>
      <c r="B172" s="39" t="s">
        <v>241</v>
      </c>
      <c r="C172" s="40">
        <v>12</v>
      </c>
      <c r="D172" s="40">
        <v>74609</v>
      </c>
      <c r="E172" s="40">
        <v>604729</v>
      </c>
      <c r="F172" s="40" t="s">
        <v>276</v>
      </c>
      <c r="G172" s="40" t="s">
        <v>277</v>
      </c>
      <c r="H172" s="40"/>
      <c r="I172" s="40" t="s">
        <v>214</v>
      </c>
      <c r="J172" s="41">
        <v>3312</v>
      </c>
      <c r="K172" s="40" t="s">
        <v>279</v>
      </c>
      <c r="L172" s="40" t="s">
        <v>617</v>
      </c>
      <c r="M172" s="40">
        <v>72</v>
      </c>
      <c r="N172" s="40">
        <v>4320</v>
      </c>
      <c r="O172" s="42">
        <v>0.1767</v>
      </c>
      <c r="P172" s="42">
        <f>J172*O172</f>
        <v>585.23040000000003</v>
      </c>
      <c r="Q172" s="40" t="s">
        <v>324</v>
      </c>
    </row>
    <row r="173" spans="1:17" ht="90" customHeight="1" x14ac:dyDescent="0.25">
      <c r="A173" s="39" t="s">
        <v>322</v>
      </c>
      <c r="B173" s="39" t="s">
        <v>643</v>
      </c>
      <c r="C173" s="40">
        <v>13</v>
      </c>
      <c r="D173" s="40">
        <v>74609</v>
      </c>
      <c r="E173" s="40">
        <v>604620</v>
      </c>
      <c r="F173" s="40" t="s">
        <v>644</v>
      </c>
      <c r="G173" s="40" t="s">
        <v>645</v>
      </c>
      <c r="H173" s="40"/>
      <c r="I173" s="40" t="s">
        <v>214</v>
      </c>
      <c r="J173" s="41">
        <v>5760</v>
      </c>
      <c r="K173" s="40" t="s">
        <v>646</v>
      </c>
      <c r="L173" s="40" t="s">
        <v>647</v>
      </c>
      <c r="M173" s="40">
        <v>960</v>
      </c>
      <c r="N173" s="40">
        <v>23040</v>
      </c>
      <c r="O173" s="42">
        <v>4.9500000000000002E-2</v>
      </c>
      <c r="P173" s="42">
        <f>J173*O173</f>
        <v>285.12</v>
      </c>
      <c r="Q173" s="40" t="s">
        <v>324</v>
      </c>
    </row>
    <row r="174" spans="1:17" ht="90" customHeight="1" x14ac:dyDescent="0.25">
      <c r="A174" s="39" t="s">
        <v>333</v>
      </c>
      <c r="B174" s="39" t="s">
        <v>610</v>
      </c>
      <c r="C174" s="40">
        <v>14</v>
      </c>
      <c r="D174" s="40">
        <v>74609</v>
      </c>
      <c r="E174" s="40">
        <v>538283</v>
      </c>
      <c r="F174" s="40" t="s">
        <v>648</v>
      </c>
      <c r="G174" s="40" t="s">
        <v>649</v>
      </c>
      <c r="H174" s="40"/>
      <c r="I174" s="40" t="s">
        <v>216</v>
      </c>
      <c r="J174" s="41">
        <v>1200</v>
      </c>
      <c r="K174" s="40" t="s">
        <v>650</v>
      </c>
      <c r="L174" s="40" t="s">
        <v>651</v>
      </c>
      <c r="M174" s="40">
        <v>1200</v>
      </c>
      <c r="N174" s="40">
        <v>21600</v>
      </c>
      <c r="O174" s="42">
        <v>0.27429999999999999</v>
      </c>
      <c r="P174" s="42">
        <f>J174*O174</f>
        <v>329.15999999999997</v>
      </c>
      <c r="Q174" s="40" t="s">
        <v>324</v>
      </c>
    </row>
    <row r="175" spans="1:17" ht="90" customHeight="1" x14ac:dyDescent="0.25">
      <c r="A175" s="39" t="s">
        <v>322</v>
      </c>
      <c r="B175" s="39" t="s">
        <v>592</v>
      </c>
      <c r="C175" s="40">
        <v>15</v>
      </c>
      <c r="D175" s="40">
        <v>74609</v>
      </c>
      <c r="E175" s="40">
        <v>600960</v>
      </c>
      <c r="F175" s="40" t="s">
        <v>593</v>
      </c>
      <c r="G175" s="40" t="s">
        <v>594</v>
      </c>
      <c r="H175" s="40"/>
      <c r="I175" s="40" t="s">
        <v>214</v>
      </c>
      <c r="J175" s="41">
        <v>400</v>
      </c>
      <c r="K175" s="40" t="s">
        <v>595</v>
      </c>
      <c r="L175" s="40" t="s">
        <v>596</v>
      </c>
      <c r="M175" s="40">
        <v>200</v>
      </c>
      <c r="N175" s="40">
        <v>42000</v>
      </c>
      <c r="O175" s="42">
        <v>0.72030000000000005</v>
      </c>
      <c r="P175" s="42">
        <f>J175*O175</f>
        <v>288.12</v>
      </c>
      <c r="Q175" s="40" t="s">
        <v>324</v>
      </c>
    </row>
    <row r="176" spans="1:17" ht="38.25" x14ac:dyDescent="0.25">
      <c r="A176" s="28"/>
      <c r="J176" s="41">
        <f>SUM(J172:J175)</f>
        <v>10672</v>
      </c>
      <c r="M176" s="47" t="s">
        <v>653</v>
      </c>
      <c r="N176" s="47"/>
      <c r="O176" s="44" t="s">
        <v>349</v>
      </c>
      <c r="P176" s="48">
        <f>SUM(P172:P175)</f>
        <v>1487.6304</v>
      </c>
      <c r="Q176" s="40"/>
    </row>
    <row r="177" spans="1:17" x14ac:dyDescent="0.25">
      <c r="A177" s="28"/>
      <c r="O177" s="31"/>
      <c r="P177" s="31"/>
      <c r="Q177" s="46"/>
    </row>
    <row r="178" spans="1:17" ht="90" customHeight="1" x14ac:dyDescent="0.25">
      <c r="A178" s="39" t="s">
        <v>322</v>
      </c>
      <c r="B178" s="39" t="s">
        <v>654</v>
      </c>
      <c r="C178" s="40">
        <v>1</v>
      </c>
      <c r="D178" s="40">
        <v>74846</v>
      </c>
      <c r="E178" s="40">
        <v>156099</v>
      </c>
      <c r="F178" s="40" t="s">
        <v>655</v>
      </c>
      <c r="G178" s="40" t="s">
        <v>656</v>
      </c>
      <c r="H178" s="40"/>
      <c r="I178" s="40" t="s">
        <v>263</v>
      </c>
      <c r="J178" s="41">
        <v>93</v>
      </c>
      <c r="K178" s="40" t="s">
        <v>657</v>
      </c>
      <c r="L178" s="40" t="s">
        <v>658</v>
      </c>
      <c r="M178" s="40">
        <v>144</v>
      </c>
      <c r="N178" s="40">
        <v>1728</v>
      </c>
      <c r="O178" s="42">
        <v>0.97440000000000004</v>
      </c>
      <c r="P178" s="42">
        <f>J178*O178</f>
        <v>90.619200000000006</v>
      </c>
      <c r="Q178" s="40" t="s">
        <v>324</v>
      </c>
    </row>
    <row r="179" spans="1:17" ht="90" customHeight="1" x14ac:dyDescent="0.25">
      <c r="A179" s="39" t="s">
        <v>333</v>
      </c>
      <c r="B179" s="39" t="s">
        <v>659</v>
      </c>
      <c r="C179" s="40">
        <v>2</v>
      </c>
      <c r="D179" s="40">
        <v>74846</v>
      </c>
      <c r="E179" s="40">
        <v>810481</v>
      </c>
      <c r="F179" s="40" t="s">
        <v>660</v>
      </c>
      <c r="G179" s="40" t="s">
        <v>661</v>
      </c>
      <c r="H179" s="40"/>
      <c r="I179" s="40" t="s">
        <v>219</v>
      </c>
      <c r="J179" s="41">
        <v>32</v>
      </c>
      <c r="K179" s="40" t="s">
        <v>662</v>
      </c>
      <c r="L179" s="40" t="s">
        <v>663</v>
      </c>
      <c r="M179" s="40">
        <v>36</v>
      </c>
      <c r="N179" s="40">
        <v>3024</v>
      </c>
      <c r="O179" s="42">
        <v>0.70220000000000005</v>
      </c>
      <c r="P179" s="42">
        <f>J179*O179</f>
        <v>22.470400000000001</v>
      </c>
      <c r="Q179" s="40" t="s">
        <v>324</v>
      </c>
    </row>
    <row r="180" spans="1:17" ht="38.25" x14ac:dyDescent="0.25">
      <c r="A180" s="50"/>
      <c r="B180" s="51"/>
      <c r="C180" s="52"/>
      <c r="D180" s="52"/>
      <c r="E180" s="52"/>
      <c r="F180" s="52"/>
      <c r="G180" s="52"/>
      <c r="H180" s="52"/>
      <c r="I180" s="52"/>
      <c r="J180" s="41">
        <f>SUM(J178:J179)</f>
        <v>125</v>
      </c>
      <c r="K180" s="52"/>
      <c r="L180" s="52"/>
      <c r="M180" s="47" t="s">
        <v>664</v>
      </c>
      <c r="N180" s="47"/>
      <c r="O180" s="44" t="s">
        <v>349</v>
      </c>
      <c r="P180" s="48">
        <f>SUM(P178:P179)</f>
        <v>113.0896</v>
      </c>
      <c r="Q180" s="40"/>
    </row>
  </sheetData>
  <mergeCells count="1">
    <mergeCell ref="A1:Q1"/>
  </mergeCells>
  <printOptions horizontalCentered="1"/>
  <pageMargins left="0.2" right="0.2" top="0.25" bottom="0.25" header="0.3" footer="0.3"/>
  <pageSetup scale="48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Gouldsboro-Items Sold By Unit</vt:lpstr>
      <vt:lpstr>Gouldsboro-Sold Only-By-Pallet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Mutyanda</dc:creator>
  <cp:lastModifiedBy>Sam Mutyanda</cp:lastModifiedBy>
  <cp:lastPrinted>2024-01-19T16:09:28Z</cp:lastPrinted>
  <dcterms:created xsi:type="dcterms:W3CDTF">2023-09-15T01:39:26Z</dcterms:created>
  <dcterms:modified xsi:type="dcterms:W3CDTF">2024-02-06T00:09:58Z</dcterms:modified>
</cp:coreProperties>
</file>